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075" windowHeight="12525" activeTab="0"/>
  </bookViews>
  <sheets>
    <sheet name="Computations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<sst xmlns="http://schemas.openxmlformats.org/spreadsheetml/2006/main" count="13" uniqueCount="13">
  <si>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growth rate / stated</t>
  </si>
  <si>
    <t>Coal</t>
  </si>
  <si>
    <t>Natural gas</t>
  </si>
  <si>
    <t>Oil</t>
  </si>
  <si>
    <t>Coal - incremental</t>
  </si>
  <si>
    <t>Gas - incremental</t>
  </si>
  <si>
    <t>Oil - incremental</t>
  </si>
  <si>
    <t>Carbone disp.</t>
  </si>
  <si>
    <t>Gas disp.</t>
  </si>
  <si>
    <t>Petrolio disp.</t>
  </si>
  <si>
    <t>Carbone c.a.</t>
  </si>
  <si>
    <t>Gas c.a.</t>
  </si>
  <si>
    <t>Petrolio c.a.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</si>
</sst>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9.75"/>
      <name val="Arial"/>
      <family val="2"/>
    </font>
    <font>
      <b/>
      <sz val="18"/>
      <name val="Arial"/>
      <family val="0"/>
    </font>
    <font>
      <b/>
      <sz val="22"/>
      <name val="Arial"/>
      <family val="0"/>
    </font>
    <font>
      <b/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Rapporto Riserve / Produzione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1"/>
          <c:tx>
            <c:strRef>
              <c:f>Graph!$E$1</c:f>
              <c:strCache>
                <c:ptCount val="1"/>
                <c:pt idx="0">
                  <c:v>Carbone disp.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Graph!$B$2:$B$20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Graph!$E$2:$E$20</c:f>
              <c:numCache>
                <c:ptCount val="19"/>
                <c:pt idx="0">
                  <c:v>131</c:v>
                </c:pt>
                <c:pt idx="1">
                  <c:v>126.919357435904</c:v>
                </c:pt>
                <c:pt idx="2">
                  <c:v>121.63221144089516</c:v>
                </c:pt>
                <c:pt idx="3">
                  <c:v>116.13016865400768</c:v>
                </c:pt>
                <c:pt idx="4">
                  <c:v>110.4044945649399</c:v>
                </c:pt>
                <c:pt idx="5">
                  <c:v>104.44609964799163</c:v>
                </c:pt>
                <c:pt idx="6">
                  <c:v>98.24552493241345</c:v>
                </c:pt>
                <c:pt idx="7">
                  <c:v>91.79292698626065</c:v>
                </c:pt>
                <c:pt idx="8">
                  <c:v>85.0780622899141</c:v>
                </c:pt>
                <c:pt idx="9">
                  <c:v>78.09027097446031</c:v>
                </c:pt>
                <c:pt idx="10">
                  <c:v>70.818459899116</c:v>
                </c:pt>
                <c:pt idx="11">
                  <c:v>63.25108504083201</c:v>
                </c:pt>
                <c:pt idx="12">
                  <c:v>55.37613316812029</c:v>
                </c:pt>
                <c:pt idx="13">
                  <c:v>47.18110277001091</c:v>
                </c:pt>
                <c:pt idx="14">
                  <c:v>38.65298420986397</c:v>
                </c:pt>
                <c:pt idx="15">
                  <c:v>29.778239072530297</c:v>
                </c:pt>
                <c:pt idx="16">
                  <c:v>20.542778672074704</c:v>
                </c:pt>
                <c:pt idx="17">
                  <c:v>10.931941685942505</c:v>
                </c:pt>
                <c:pt idx="18">
                  <c:v>0.9304708800636661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Graph!$H$1</c:f>
              <c:strCache>
                <c:ptCount val="1"/>
                <c:pt idx="0">
                  <c:v>Gas disp.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Graph!$B$2:$B$20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Graph!$H$2:$H$20</c:f>
              <c:numCache>
                <c:ptCount val="19"/>
                <c:pt idx="0">
                  <c:v>70</c:v>
                </c:pt>
                <c:pt idx="1">
                  <c:v>65.837419454464</c:v>
                </c:pt>
                <c:pt idx="2">
                  <c:v>60.24840310270165</c:v>
                </c:pt>
                <c:pt idx="3">
                  <c:v>54.197726797558644</c:v>
                </c:pt>
                <c:pt idx="4">
                  <c:v>47.64725683193137</c:v>
                </c:pt>
                <c:pt idx="5">
                  <c:v>40.55570960536545</c:v>
                </c:pt>
                <c:pt idx="6">
                  <c:v>32.87839143880562</c:v>
                </c:pt>
                <c:pt idx="7">
                  <c:v>24.56691689770863</c:v>
                </c:pt>
                <c:pt idx="8">
                  <c:v>15.568903848282297</c:v>
                </c:pt>
                <c:pt idx="9">
                  <c:v>5.827643324976805</c:v>
                </c:pt>
                <c:pt idx="10">
                  <c:v>-4.718257871394542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Graph!$K$1</c:f>
              <c:strCache>
                <c:ptCount val="1"/>
                <c:pt idx="0">
                  <c:v>Petrolio disp.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Graph!$B$2:$B$20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Graph!$K$2:$K$20</c:f>
              <c:numCache>
                <c:ptCount val="19"/>
                <c:pt idx="0">
                  <c:v>54</c:v>
                </c:pt>
                <c:pt idx="1">
                  <c:v>49.949749374375</c:v>
                </c:pt>
                <c:pt idx="2">
                  <c:v>44.77197359184188</c:v>
                </c:pt>
                <c:pt idx="3">
                  <c:v>39.46345248238334</c:v>
                </c:pt>
                <c:pt idx="4">
                  <c:v>34.02088456265386</c:v>
                </c:pt>
                <c:pt idx="5">
                  <c:v>28.440884982716295</c:v>
                </c:pt>
                <c:pt idx="6">
                  <c:v>22.719983420930895</c:v>
                </c:pt>
                <c:pt idx="7">
                  <c:v>16.854621925687766</c:v>
                </c:pt>
                <c:pt idx="8">
                  <c:v>10.8411527026403</c:v>
                </c:pt>
                <c:pt idx="9">
                  <c:v>4.675835846063471</c:v>
                </c:pt>
                <c:pt idx="10">
                  <c:v>-1.645162987073867</c:v>
                </c:pt>
              </c:numCache>
            </c:numRef>
          </c:val>
          <c:smooth val="0"/>
        </c:ser>
        <c:marker val="1"/>
        <c:axId val="44108226"/>
        <c:axId val="61429715"/>
      </c:lineChar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Carbone c.a.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Graph!$B$2:$B$20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Graph!$C$2:$C$20</c:f>
              <c:numCache>
                <c:ptCount val="19"/>
                <c:pt idx="0">
                  <c:v>1</c:v>
                </c:pt>
                <c:pt idx="1">
                  <c:v>1.0323860520960002</c:v>
                </c:pt>
                <c:pt idx="2">
                  <c:v>1.074347528246864</c:v>
                </c:pt>
                <c:pt idx="3">
                  <c:v>1.1180145344920027</c:v>
                </c:pt>
                <c:pt idx="4">
                  <c:v>1.1634563923417474</c:v>
                </c:pt>
                <c:pt idx="5">
                  <c:v>1.2107452408889559</c:v>
                </c:pt>
                <c:pt idx="6">
                  <c:v>1.2599561513300526</c:v>
                </c:pt>
                <c:pt idx="7">
                  <c:v>1.311167246140789</c:v>
                </c:pt>
                <c:pt idx="8">
                  <c:v>1.3644598230959204</c:v>
                </c:pt>
                <c:pt idx="9">
                  <c:v>1.4199184843296806</c:v>
                </c:pt>
                <c:pt idx="10">
                  <c:v>1.4776312706419372</c:v>
                </c:pt>
                <c:pt idx="11">
                  <c:v>1.5376898012632387</c:v>
                </c:pt>
                <c:pt idx="12">
                  <c:v>1.6001894193006334</c:v>
                </c:pt>
                <c:pt idx="13">
                  <c:v>1.6652293430951521</c:v>
                </c:pt>
                <c:pt idx="14">
                  <c:v>1.732912823731239</c:v>
                </c:pt>
                <c:pt idx="15">
                  <c:v>1.803347308948173</c:v>
                </c:pt>
                <c:pt idx="16">
                  <c:v>1.8766446137136936</c:v>
                </c:pt>
                <c:pt idx="17">
                  <c:v>1.9529210977306162</c:v>
                </c:pt>
                <c:pt idx="18">
                  <c:v>2.0322978501582263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Graph!$F$1</c:f>
              <c:strCache>
                <c:ptCount val="1"/>
                <c:pt idx="0">
                  <c:v>Gas c.a.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Graph!$B$2:$B$20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Graph!$F$2:$F$20</c:f>
              <c:numCache>
                <c:ptCount val="19"/>
                <c:pt idx="0">
                  <c:v>1</c:v>
                </c:pt>
                <c:pt idx="1">
                  <c:v>1.065552449536</c:v>
                </c:pt>
                <c:pt idx="2">
                  <c:v>1.1535684550755647</c:v>
                </c:pt>
                <c:pt idx="3">
                  <c:v>1.248854696101439</c:v>
                </c:pt>
                <c:pt idx="4">
                  <c:v>1.3520117034341521</c:v>
                </c:pt>
                <c:pt idx="5">
                  <c:v>1.4636896125139307</c:v>
                </c:pt>
                <c:pt idx="6">
                  <c:v>1.5845922608062115</c:v>
                </c:pt>
                <c:pt idx="7">
                  <c:v>1.7154816236581327</c:v>
                </c:pt>
                <c:pt idx="8">
                  <c:v>1.8571826165624847</c:v>
                </c:pt>
                <c:pt idx="9">
                  <c:v>2.010588294094855</c:v>
                </c:pt>
                <c:pt idx="10">
                  <c:v>2.1766654782896797</c:v>
                </c:pt>
                <c:pt idx="11">
                  <c:v>2.35646085192741</c:v>
                </c:pt>
                <c:pt idx="12">
                  <c:v>2.5511075551350526</c:v>
                </c:pt>
                <c:pt idx="13">
                  <c:v>2.7618323268744147</c:v>
                </c:pt>
                <c:pt idx="14">
                  <c:v>2.989963236326483</c:v>
                </c:pt>
                <c:pt idx="15">
                  <c:v>3.236938052898115</c:v>
                </c:pt>
                <c:pt idx="16">
                  <c:v>3.504313307602067</c:v>
                </c:pt>
                <c:pt idx="17">
                  <c:v>3.7937741029186967</c:v>
                </c:pt>
                <c:pt idx="18">
                  <c:v>4.107144732964879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Graph!$I$1</c:f>
              <c:strCache>
                <c:ptCount val="1"/>
                <c:pt idx="0">
                  <c:v>Petrolio c.a.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Graph!$B$2:$B$20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Graph!$I$2:$I$20</c:f>
              <c:numCache>
                <c:ptCount val="19"/>
                <c:pt idx="0">
                  <c:v>1</c:v>
                </c:pt>
                <c:pt idx="1">
                  <c:v>1.0201505006249996</c:v>
                </c:pt>
                <c:pt idx="2">
                  <c:v>1.0459105791450642</c:v>
                </c:pt>
                <c:pt idx="3">
                  <c:v>1.0723211319284394</c:v>
                </c:pt>
                <c:pt idx="4">
                  <c:v>1.0993985842654015</c:v>
                </c:pt>
                <c:pt idx="5">
                  <c:v>1.1271597762053889</c:v>
                </c:pt>
                <c:pt idx="6">
                  <c:v>1.155621973030191</c:v>
                </c:pt>
                <c:pt idx="7">
                  <c:v>1.184802875991599</c:v>
                </c:pt>
                <c:pt idx="8">
                  <c:v>1.2147206333201928</c:v>
                </c:pt>
                <c:pt idx="9">
                  <c:v>1.2453938515121168</c:v>
                </c:pt>
                <c:pt idx="10">
                  <c:v>1.276841606900859</c:v>
                </c:pt>
              </c:numCache>
            </c:numRef>
          </c:val>
          <c:smooth val="0"/>
        </c:ser>
        <c:marker val="1"/>
        <c:axId val="15996524"/>
        <c:axId val="9750989"/>
      </c:lineChart>
      <c:catAx>
        <c:axId val="4410822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975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anni disponibili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08226"/>
        <c:crossesAt val="1"/>
        <c:crossBetween val="between"/>
        <c:dispUnits/>
      </c:valAx>
      <c:catAx>
        <c:axId val="15996524"/>
        <c:scaling>
          <c:orientation val="minMax"/>
        </c:scaling>
        <c:axPos val="b"/>
        <c:delete val="1"/>
        <c:majorTickMark val="in"/>
        <c:minorTickMark val="none"/>
        <c:tickLblPos val="nextTo"/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consumo annuale normalizzato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5996524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22</xdr:col>
      <xdr:colOff>219075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1828800" y="3562350"/>
        <a:ext cx="137160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3"/>
  <sheetViews>
    <sheetView tabSelected="1" workbookViewId="0" topLeftCell="A1">
      <selection activeCell="N20" sqref="N20"/>
    </sheetView>
  </sheetViews>
  <sheetFormatPr defaultColWidth="9.140625" defaultRowHeight="12.75"/>
  <sheetData>
    <row r="1" spans="2:11" ht="12.75">
      <c r="B1" t="s">
        <v>0</v>
      </c>
      <c r="D1">
        <f>1.008</f>
        <v>1.008</v>
      </c>
      <c r="E1">
        <v>132</v>
      </c>
      <c r="G1">
        <v>1.016</v>
      </c>
      <c r="H1">
        <v>71</v>
      </c>
      <c r="J1">
        <v>1.005</v>
      </c>
      <c r="K1">
        <v>55</v>
      </c>
    </row>
    <row r="2" spans="3:11" ht="12.75">
      <c r="C2" s="2" t="s">
        <v>1</v>
      </c>
      <c r="D2" s="2"/>
      <c r="E2" s="2"/>
      <c r="F2" s="2" t="s">
        <v>2</v>
      </c>
      <c r="G2" s="2"/>
      <c r="H2" s="2"/>
      <c r="I2" s="2" t="s">
        <v>3</v>
      </c>
      <c r="J2" s="2"/>
      <c r="K2" s="2"/>
    </row>
    <row r="3" spans="2:12" ht="12.75">
      <c r="B3">
        <v>1</v>
      </c>
      <c r="C3" s="1">
        <v>1</v>
      </c>
      <c r="D3" s="1">
        <f>C3</f>
        <v>1</v>
      </c>
      <c r="E3" s="1">
        <f>132-D3</f>
        <v>131</v>
      </c>
      <c r="F3" s="1">
        <v>1</v>
      </c>
      <c r="G3" s="1">
        <f>F3</f>
        <v>1</v>
      </c>
      <c r="H3" s="1">
        <f>$H$1-G3</f>
        <v>70</v>
      </c>
      <c r="I3" s="1">
        <v>1</v>
      </c>
      <c r="J3" s="1">
        <f>I3</f>
        <v>1</v>
      </c>
      <c r="K3" s="1">
        <f>$K$1-J3</f>
        <v>54</v>
      </c>
      <c r="L3" s="1"/>
    </row>
    <row r="4" spans="2:12" ht="12.75">
      <c r="B4">
        <v>2</v>
      </c>
      <c r="C4" s="1">
        <f>C3*D$1</f>
        <v>1.008</v>
      </c>
      <c r="D4" s="1">
        <f>D3+C4</f>
        <v>2.008</v>
      </c>
      <c r="E4" s="1">
        <f aca="true" t="shared" si="0" ref="E4:E67">132-D4</f>
        <v>129.992</v>
      </c>
      <c r="F4" s="1">
        <f aca="true" t="shared" si="1" ref="F4:F67">F3*G$1</f>
        <v>1.016</v>
      </c>
      <c r="G4" s="1">
        <f>G3+F4</f>
        <v>2.016</v>
      </c>
      <c r="H4" s="1">
        <f aca="true" t="shared" si="2" ref="H4:H53">$H$1-G4</f>
        <v>68.984</v>
      </c>
      <c r="I4" s="1">
        <f aca="true" t="shared" si="3" ref="I4:I53">I3*J$1</f>
        <v>1.005</v>
      </c>
      <c r="J4" s="1">
        <f>J3+I4</f>
        <v>2.005</v>
      </c>
      <c r="K4" s="1">
        <f aca="true" t="shared" si="4" ref="K4:K53">$K$1-J4</f>
        <v>52.995</v>
      </c>
      <c r="L4" s="1"/>
    </row>
    <row r="5" spans="2:12" ht="12.75">
      <c r="B5">
        <v>3</v>
      </c>
      <c r="C5" s="1">
        <f aca="true" t="shared" si="5" ref="C5:C68">C4*$D$1</f>
        <v>1.016064</v>
      </c>
      <c r="D5" s="1">
        <f>D4+C5</f>
        <v>3.024064</v>
      </c>
      <c r="E5" s="1">
        <f t="shared" si="0"/>
        <v>128.975936</v>
      </c>
      <c r="F5" s="1">
        <f t="shared" si="1"/>
        <v>1.032256</v>
      </c>
      <c r="G5" s="1">
        <f aca="true" t="shared" si="6" ref="G5:G68">G4+F5</f>
        <v>3.0482560000000003</v>
      </c>
      <c r="H5" s="1">
        <f t="shared" si="2"/>
        <v>67.951744</v>
      </c>
      <c r="I5" s="1">
        <f t="shared" si="3"/>
        <v>1.0100249999999997</v>
      </c>
      <c r="J5" s="1">
        <f aca="true" t="shared" si="7" ref="J5:J53">J4+I5</f>
        <v>3.0150249999999996</v>
      </c>
      <c r="K5" s="1">
        <f t="shared" si="4"/>
        <v>51.984975</v>
      </c>
      <c r="L5" s="1"/>
    </row>
    <row r="6" spans="2:12" ht="12.75">
      <c r="B6">
        <v>4</v>
      </c>
      <c r="C6" s="1">
        <f t="shared" si="5"/>
        <v>1.0241925120000002</v>
      </c>
      <c r="D6" s="1">
        <f aca="true" t="shared" si="8" ref="D6:D69">D5+C6</f>
        <v>4.048256512</v>
      </c>
      <c r="E6" s="1">
        <f t="shared" si="0"/>
        <v>127.951743488</v>
      </c>
      <c r="F6" s="1">
        <f t="shared" si="1"/>
        <v>1.048772096</v>
      </c>
      <c r="G6" s="1">
        <f t="shared" si="6"/>
        <v>4.097028096000001</v>
      </c>
      <c r="H6" s="1">
        <f t="shared" si="2"/>
        <v>66.902971904</v>
      </c>
      <c r="I6" s="1">
        <f t="shared" si="3"/>
        <v>1.0150751249999996</v>
      </c>
      <c r="J6" s="1">
        <f t="shared" si="7"/>
        <v>4.030100124999999</v>
      </c>
      <c r="K6" s="1">
        <f t="shared" si="4"/>
        <v>50.969899875</v>
      </c>
      <c r="L6" s="1"/>
    </row>
    <row r="7" spans="2:12" ht="12.75">
      <c r="B7">
        <v>5</v>
      </c>
      <c r="C7" s="1">
        <f t="shared" si="5"/>
        <v>1.0323860520960002</v>
      </c>
      <c r="D7" s="1">
        <f t="shared" si="8"/>
        <v>5.080642564096</v>
      </c>
      <c r="E7" s="1">
        <f t="shared" si="0"/>
        <v>126.919357435904</v>
      </c>
      <c r="F7" s="1">
        <f t="shared" si="1"/>
        <v>1.065552449536</v>
      </c>
      <c r="G7" s="1">
        <f t="shared" si="6"/>
        <v>5.1625805455360005</v>
      </c>
      <c r="H7" s="1">
        <f t="shared" si="2"/>
        <v>65.837419454464</v>
      </c>
      <c r="I7" s="1">
        <f t="shared" si="3"/>
        <v>1.0201505006249996</v>
      </c>
      <c r="J7" s="1">
        <f t="shared" si="7"/>
        <v>5.050250625624998</v>
      </c>
      <c r="K7" s="1">
        <f t="shared" si="4"/>
        <v>49.949749374375</v>
      </c>
      <c r="L7" s="1"/>
    </row>
    <row r="8" spans="2:12" ht="12.75">
      <c r="B8">
        <v>6</v>
      </c>
      <c r="C8" s="1">
        <f t="shared" si="5"/>
        <v>1.0406451405127681</v>
      </c>
      <c r="D8" s="1">
        <f t="shared" si="8"/>
        <v>6.121287704608768</v>
      </c>
      <c r="E8" s="1">
        <f t="shared" si="0"/>
        <v>125.87871229539124</v>
      </c>
      <c r="F8" s="1">
        <f t="shared" si="1"/>
        <v>1.082601288728576</v>
      </c>
      <c r="G8" s="1">
        <f t="shared" si="6"/>
        <v>6.245181834264576</v>
      </c>
      <c r="H8" s="1">
        <f t="shared" si="2"/>
        <v>64.75481816573543</v>
      </c>
      <c r="I8" s="1">
        <f t="shared" si="3"/>
        <v>1.0252512531281244</v>
      </c>
      <c r="J8" s="1">
        <f t="shared" si="7"/>
        <v>6.075501878753123</v>
      </c>
      <c r="K8" s="1">
        <f t="shared" si="4"/>
        <v>48.92449812124688</v>
      </c>
      <c r="L8" s="1"/>
    </row>
    <row r="9" spans="2:12" ht="12.75">
      <c r="B9">
        <v>7</v>
      </c>
      <c r="C9" s="1">
        <f t="shared" si="5"/>
        <v>1.0489703016368703</v>
      </c>
      <c r="D9" s="1">
        <f t="shared" si="8"/>
        <v>7.170258006245639</v>
      </c>
      <c r="E9" s="1">
        <f t="shared" si="0"/>
        <v>124.82974199375437</v>
      </c>
      <c r="F9" s="1">
        <f t="shared" si="1"/>
        <v>1.0999229093482332</v>
      </c>
      <c r="G9" s="1">
        <f t="shared" si="6"/>
        <v>7.34510474361281</v>
      </c>
      <c r="H9" s="1">
        <f t="shared" si="2"/>
        <v>63.65489525638719</v>
      </c>
      <c r="I9" s="1">
        <f t="shared" si="3"/>
        <v>1.0303775093937648</v>
      </c>
      <c r="J9" s="1">
        <f t="shared" si="7"/>
        <v>7.105879388146888</v>
      </c>
      <c r="K9" s="1">
        <f t="shared" si="4"/>
        <v>47.89412061185311</v>
      </c>
      <c r="L9" s="1"/>
    </row>
    <row r="10" spans="2:12" ht="12.75">
      <c r="B10">
        <v>8</v>
      </c>
      <c r="C10" s="1">
        <f t="shared" si="5"/>
        <v>1.0573620640499652</v>
      </c>
      <c r="D10" s="1">
        <f t="shared" si="8"/>
        <v>8.227620070295604</v>
      </c>
      <c r="E10" s="1">
        <f t="shared" si="0"/>
        <v>123.7723799297044</v>
      </c>
      <c r="F10" s="1">
        <f t="shared" si="1"/>
        <v>1.117521675897805</v>
      </c>
      <c r="G10" s="1">
        <f t="shared" si="6"/>
        <v>8.462626419510615</v>
      </c>
      <c r="H10" s="1">
        <f t="shared" si="2"/>
        <v>62.53737358048939</v>
      </c>
      <c r="I10" s="1">
        <f t="shared" si="3"/>
        <v>1.0355293969407335</v>
      </c>
      <c r="J10" s="1">
        <f t="shared" si="7"/>
        <v>8.141408785087622</v>
      </c>
      <c r="K10" s="1">
        <f t="shared" si="4"/>
        <v>46.85859121491238</v>
      </c>
      <c r="L10" s="1"/>
    </row>
    <row r="11" spans="2:12" ht="12.75">
      <c r="B11">
        <v>9</v>
      </c>
      <c r="C11" s="1">
        <f t="shared" si="5"/>
        <v>1.065820960562365</v>
      </c>
      <c r="D11" s="1">
        <f t="shared" si="8"/>
        <v>9.293441030857968</v>
      </c>
      <c r="E11" s="1">
        <f t="shared" si="0"/>
        <v>122.70655896914204</v>
      </c>
      <c r="F11" s="1">
        <f t="shared" si="1"/>
        <v>1.13540202271217</v>
      </c>
      <c r="G11" s="1">
        <f t="shared" si="6"/>
        <v>9.598028442222784</v>
      </c>
      <c r="H11" s="1">
        <f t="shared" si="2"/>
        <v>61.401971557777216</v>
      </c>
      <c r="I11" s="1">
        <f t="shared" si="3"/>
        <v>1.0407070439254371</v>
      </c>
      <c r="J11" s="1">
        <f t="shared" si="7"/>
        <v>9.182115829013059</v>
      </c>
      <c r="K11" s="1">
        <f t="shared" si="4"/>
        <v>45.81788417098694</v>
      </c>
      <c r="L11" s="1"/>
    </row>
    <row r="12" spans="2:12" ht="12.75">
      <c r="B12">
        <v>10</v>
      </c>
      <c r="C12" s="1">
        <f t="shared" si="5"/>
        <v>1.074347528246864</v>
      </c>
      <c r="D12" s="1">
        <f t="shared" si="8"/>
        <v>10.367788559104833</v>
      </c>
      <c r="E12" s="1">
        <f t="shared" si="0"/>
        <v>121.63221144089516</v>
      </c>
      <c r="F12" s="1">
        <f t="shared" si="1"/>
        <v>1.1535684550755647</v>
      </c>
      <c r="G12" s="1">
        <f t="shared" si="6"/>
        <v>10.751596897298349</v>
      </c>
      <c r="H12" s="1">
        <f t="shared" si="2"/>
        <v>60.24840310270165</v>
      </c>
      <c r="I12" s="1">
        <f t="shared" si="3"/>
        <v>1.0459105791450642</v>
      </c>
      <c r="J12" s="1">
        <f t="shared" si="7"/>
        <v>10.228026408158122</v>
      </c>
      <c r="K12" s="1">
        <f t="shared" si="4"/>
        <v>44.77197359184188</v>
      </c>
      <c r="L12" s="1"/>
    </row>
    <row r="13" spans="2:11" ht="12.75">
      <c r="B13">
        <v>11</v>
      </c>
      <c r="C13" s="1">
        <f t="shared" si="5"/>
        <v>1.082942308472839</v>
      </c>
      <c r="D13" s="1">
        <f t="shared" si="8"/>
        <v>11.450730867577672</v>
      </c>
      <c r="E13" s="1">
        <f t="shared" si="0"/>
        <v>120.54926913242232</v>
      </c>
      <c r="F13" s="1">
        <f t="shared" si="1"/>
        <v>1.1720255503567738</v>
      </c>
      <c r="G13" s="1">
        <f t="shared" si="6"/>
        <v>11.923622447655122</v>
      </c>
      <c r="H13" s="1">
        <f t="shared" si="2"/>
        <v>59.07637755234488</v>
      </c>
      <c r="I13" s="1">
        <f t="shared" si="3"/>
        <v>1.0511401320407894</v>
      </c>
      <c r="J13" s="1">
        <f t="shared" si="7"/>
        <v>11.279166540198911</v>
      </c>
      <c r="K13" s="1">
        <f t="shared" si="4"/>
        <v>43.720833459801085</v>
      </c>
    </row>
    <row r="14" spans="2:11" ht="12.75">
      <c r="B14">
        <v>12</v>
      </c>
      <c r="C14" s="1">
        <f t="shared" si="5"/>
        <v>1.0916058469406216</v>
      </c>
      <c r="D14" s="1">
        <f t="shared" si="8"/>
        <v>12.542336714518294</v>
      </c>
      <c r="E14" s="1">
        <f t="shared" si="0"/>
        <v>119.4576632854817</v>
      </c>
      <c r="F14" s="1">
        <f t="shared" si="1"/>
        <v>1.1907779591624823</v>
      </c>
      <c r="G14" s="1">
        <f t="shared" si="6"/>
        <v>13.114400406817603</v>
      </c>
      <c r="H14" s="1">
        <f t="shared" si="2"/>
        <v>57.8855995931824</v>
      </c>
      <c r="I14" s="1">
        <f t="shared" si="3"/>
        <v>1.0563958327009932</v>
      </c>
      <c r="J14" s="1">
        <f t="shared" si="7"/>
        <v>12.335562372899904</v>
      </c>
      <c r="K14" s="1">
        <f t="shared" si="4"/>
        <v>42.6644376271001</v>
      </c>
    </row>
    <row r="15" spans="2:11" ht="12.75">
      <c r="B15">
        <v>13</v>
      </c>
      <c r="C15" s="1">
        <f t="shared" si="5"/>
        <v>1.1003386937161466</v>
      </c>
      <c r="D15" s="1">
        <f t="shared" si="8"/>
        <v>13.64267540823444</v>
      </c>
      <c r="E15" s="1">
        <f t="shared" si="0"/>
        <v>118.35732459176556</v>
      </c>
      <c r="F15" s="1">
        <f t="shared" si="1"/>
        <v>1.2098304065090821</v>
      </c>
      <c r="G15" s="1">
        <f t="shared" si="6"/>
        <v>14.324230813326686</v>
      </c>
      <c r="H15" s="1">
        <f t="shared" si="2"/>
        <v>56.675769186673314</v>
      </c>
      <c r="I15" s="1">
        <f t="shared" si="3"/>
        <v>1.061677811864498</v>
      </c>
      <c r="J15" s="1">
        <f t="shared" si="7"/>
        <v>13.397240184764403</v>
      </c>
      <c r="K15" s="1">
        <f t="shared" si="4"/>
        <v>41.6027598152356</v>
      </c>
    </row>
    <row r="16" spans="2:11" ht="12.75">
      <c r="B16">
        <v>14</v>
      </c>
      <c r="C16" s="1">
        <f t="shared" si="5"/>
        <v>1.1091414032658757</v>
      </c>
      <c r="D16" s="1">
        <f t="shared" si="8"/>
        <v>14.751816811500316</v>
      </c>
      <c r="E16" s="1">
        <f t="shared" si="0"/>
        <v>117.24818318849968</v>
      </c>
      <c r="F16" s="1">
        <f t="shared" si="1"/>
        <v>1.2291876930132275</v>
      </c>
      <c r="G16" s="1">
        <f t="shared" si="6"/>
        <v>15.553418506339913</v>
      </c>
      <c r="H16" s="1">
        <f t="shared" si="2"/>
        <v>55.44658149366009</v>
      </c>
      <c r="I16" s="1">
        <f t="shared" si="3"/>
        <v>1.0669862009238205</v>
      </c>
      <c r="J16" s="1">
        <f t="shared" si="7"/>
        <v>14.464226385688223</v>
      </c>
      <c r="K16" s="1">
        <f t="shared" si="4"/>
        <v>40.53577361431178</v>
      </c>
    </row>
    <row r="17" spans="2:11" ht="12.75">
      <c r="B17">
        <v>15</v>
      </c>
      <c r="C17" s="1">
        <f t="shared" si="5"/>
        <v>1.1180145344920027</v>
      </c>
      <c r="D17" s="1">
        <f t="shared" si="8"/>
        <v>15.869831345992319</v>
      </c>
      <c r="E17" s="1">
        <f t="shared" si="0"/>
        <v>116.13016865400768</v>
      </c>
      <c r="F17" s="1">
        <f t="shared" si="1"/>
        <v>1.248854696101439</v>
      </c>
      <c r="G17" s="1">
        <f t="shared" si="6"/>
        <v>16.802273202441352</v>
      </c>
      <c r="H17" s="1">
        <f t="shared" si="2"/>
        <v>54.197726797558644</v>
      </c>
      <c r="I17" s="1">
        <f t="shared" si="3"/>
        <v>1.0723211319284394</v>
      </c>
      <c r="J17" s="1">
        <f t="shared" si="7"/>
        <v>15.536547517616661</v>
      </c>
      <c r="K17" s="1">
        <f t="shared" si="4"/>
        <v>39.46345248238334</v>
      </c>
    </row>
    <row r="18" spans="2:11" ht="12.75">
      <c r="B18">
        <v>16</v>
      </c>
      <c r="C18" s="1">
        <f t="shared" si="5"/>
        <v>1.1269586507679388</v>
      </c>
      <c r="D18" s="1">
        <f t="shared" si="8"/>
        <v>16.996789996760256</v>
      </c>
      <c r="E18" s="1">
        <f t="shared" si="0"/>
        <v>115.00321000323974</v>
      </c>
      <c r="F18" s="1">
        <f t="shared" si="1"/>
        <v>1.268836371239062</v>
      </c>
      <c r="G18" s="1">
        <f t="shared" si="6"/>
        <v>18.071109573680413</v>
      </c>
      <c r="H18" s="1">
        <f t="shared" si="2"/>
        <v>52.92889042631958</v>
      </c>
      <c r="I18" s="1">
        <f t="shared" si="3"/>
        <v>1.0776827375880815</v>
      </c>
      <c r="J18" s="1">
        <f t="shared" si="7"/>
        <v>16.614230255204742</v>
      </c>
      <c r="K18" s="1">
        <f t="shared" si="4"/>
        <v>38.385769744795255</v>
      </c>
    </row>
    <row r="19" spans="2:11" ht="12.75">
      <c r="B19">
        <v>17</v>
      </c>
      <c r="C19" s="1">
        <f t="shared" si="5"/>
        <v>1.1359743199740824</v>
      </c>
      <c r="D19" s="1">
        <f t="shared" si="8"/>
        <v>18.132764316734338</v>
      </c>
      <c r="E19" s="1">
        <f t="shared" si="0"/>
        <v>113.86723568326566</v>
      </c>
      <c r="F19" s="1">
        <f t="shared" si="1"/>
        <v>1.289137753178887</v>
      </c>
      <c r="G19" s="1">
        <f t="shared" si="6"/>
        <v>19.3602473268593</v>
      </c>
      <c r="H19" s="1">
        <f t="shared" si="2"/>
        <v>51.6397526731407</v>
      </c>
      <c r="I19" s="1">
        <f t="shared" si="3"/>
        <v>1.0830711512760218</v>
      </c>
      <c r="J19" s="1">
        <f t="shared" si="7"/>
        <v>17.697301406480765</v>
      </c>
      <c r="K19" s="1">
        <f t="shared" si="4"/>
        <v>37.30269859351924</v>
      </c>
    </row>
    <row r="20" spans="2:11" ht="12.75">
      <c r="B20">
        <v>18</v>
      </c>
      <c r="C20" s="1">
        <f t="shared" si="5"/>
        <v>1.145062114533875</v>
      </c>
      <c r="D20" s="1">
        <f t="shared" si="8"/>
        <v>19.277826431268213</v>
      </c>
      <c r="E20" s="1">
        <f t="shared" si="0"/>
        <v>112.72217356873179</v>
      </c>
      <c r="F20" s="1">
        <f t="shared" si="1"/>
        <v>1.3097639572297493</v>
      </c>
      <c r="G20" s="1">
        <f t="shared" si="6"/>
        <v>20.67001128408905</v>
      </c>
      <c r="H20" s="1">
        <f t="shared" si="2"/>
        <v>50.32998871591095</v>
      </c>
      <c r="I20" s="1">
        <f t="shared" si="3"/>
        <v>1.088486507032402</v>
      </c>
      <c r="J20" s="1">
        <f t="shared" si="7"/>
        <v>18.78578791351317</v>
      </c>
      <c r="K20" s="1">
        <f t="shared" si="4"/>
        <v>36.21421208648683</v>
      </c>
    </row>
    <row r="21" spans="2:11" ht="12.75">
      <c r="B21">
        <v>19</v>
      </c>
      <c r="C21" s="1">
        <f t="shared" si="5"/>
        <v>1.1542226114501462</v>
      </c>
      <c r="D21" s="1">
        <f t="shared" si="8"/>
        <v>20.432049042718358</v>
      </c>
      <c r="E21" s="1">
        <f t="shared" si="0"/>
        <v>111.56795095728164</v>
      </c>
      <c r="F21" s="1">
        <f t="shared" si="1"/>
        <v>1.3307201805454252</v>
      </c>
      <c r="G21" s="1">
        <f t="shared" si="6"/>
        <v>22.000731464634477</v>
      </c>
      <c r="H21" s="1">
        <f t="shared" si="2"/>
        <v>48.99926853536552</v>
      </c>
      <c r="I21" s="1">
        <f t="shared" si="3"/>
        <v>1.0939289395675638</v>
      </c>
      <c r="J21" s="1">
        <f t="shared" si="7"/>
        <v>19.879716853080733</v>
      </c>
      <c r="K21" s="1">
        <f t="shared" si="4"/>
        <v>35.12028314691926</v>
      </c>
    </row>
    <row r="22" spans="2:11" ht="12.75">
      <c r="B22">
        <v>20</v>
      </c>
      <c r="C22" s="1">
        <f t="shared" si="5"/>
        <v>1.1634563923417474</v>
      </c>
      <c r="D22" s="1">
        <f t="shared" si="8"/>
        <v>21.595505435060105</v>
      </c>
      <c r="E22" s="1">
        <f t="shared" si="0"/>
        <v>110.4044945649399</v>
      </c>
      <c r="F22" s="1">
        <f t="shared" si="1"/>
        <v>1.3520117034341521</v>
      </c>
      <c r="G22" s="1">
        <f t="shared" si="6"/>
        <v>23.352743168068628</v>
      </c>
      <c r="H22" s="1">
        <f t="shared" si="2"/>
        <v>47.64725683193137</v>
      </c>
      <c r="I22" s="1">
        <f t="shared" si="3"/>
        <v>1.0993985842654015</v>
      </c>
      <c r="J22" s="1">
        <f t="shared" si="7"/>
        <v>20.979115437346135</v>
      </c>
      <c r="K22" s="1">
        <f t="shared" si="4"/>
        <v>34.02088456265386</v>
      </c>
    </row>
    <row r="23" spans="2:11" ht="12.75">
      <c r="B23">
        <v>21</v>
      </c>
      <c r="C23" s="1">
        <f t="shared" si="5"/>
        <v>1.1727640434804814</v>
      </c>
      <c r="D23" s="1">
        <f t="shared" si="8"/>
        <v>22.768269478540585</v>
      </c>
      <c r="E23" s="1">
        <f t="shared" si="0"/>
        <v>109.23173052145941</v>
      </c>
      <c r="F23" s="1">
        <f t="shared" si="1"/>
        <v>1.3736438906890986</v>
      </c>
      <c r="G23" s="1">
        <f t="shared" si="6"/>
        <v>24.726387058757727</v>
      </c>
      <c r="H23" s="1">
        <f t="shared" si="2"/>
        <v>46.27361294124228</v>
      </c>
      <c r="I23" s="1">
        <f t="shared" si="3"/>
        <v>1.1048955771867284</v>
      </c>
      <c r="J23" s="1">
        <f t="shared" si="7"/>
        <v>22.084011014532862</v>
      </c>
      <c r="K23" s="1">
        <f t="shared" si="4"/>
        <v>32.91598898546714</v>
      </c>
    </row>
    <row r="24" spans="2:11" ht="12.75">
      <c r="B24">
        <v>22</v>
      </c>
      <c r="C24" s="1">
        <f t="shared" si="5"/>
        <v>1.1821461558283253</v>
      </c>
      <c r="D24" s="1">
        <f t="shared" si="8"/>
        <v>23.95041563436891</v>
      </c>
      <c r="E24" s="1">
        <f t="shared" si="0"/>
        <v>108.04958436563109</v>
      </c>
      <c r="F24" s="1">
        <f t="shared" si="1"/>
        <v>1.3956221929401242</v>
      </c>
      <c r="G24" s="1">
        <f t="shared" si="6"/>
        <v>26.12200925169785</v>
      </c>
      <c r="H24" s="1">
        <f t="shared" si="2"/>
        <v>44.87799074830215</v>
      </c>
      <c r="I24" s="1">
        <f t="shared" si="3"/>
        <v>1.110420055072662</v>
      </c>
      <c r="J24" s="1">
        <f t="shared" si="7"/>
        <v>23.194431069605525</v>
      </c>
      <c r="K24" s="1">
        <f t="shared" si="4"/>
        <v>31.805568930394475</v>
      </c>
    </row>
    <row r="25" spans="2:11" ht="12.75">
      <c r="B25">
        <v>23</v>
      </c>
      <c r="C25" s="1">
        <f t="shared" si="5"/>
        <v>1.1916033250749518</v>
      </c>
      <c r="D25" s="1">
        <f t="shared" si="8"/>
        <v>25.14201895944386</v>
      </c>
      <c r="E25" s="1">
        <f t="shared" si="0"/>
        <v>106.85798104055614</v>
      </c>
      <c r="F25" s="1">
        <f t="shared" si="1"/>
        <v>1.4179521480271662</v>
      </c>
      <c r="G25" s="1">
        <f t="shared" si="6"/>
        <v>27.539961399725016</v>
      </c>
      <c r="H25" s="1">
        <f t="shared" si="2"/>
        <v>43.460038600274984</v>
      </c>
      <c r="I25" s="1">
        <f t="shared" si="3"/>
        <v>1.115972155348025</v>
      </c>
      <c r="J25" s="1">
        <f t="shared" si="7"/>
        <v>24.31040322495355</v>
      </c>
      <c r="K25" s="1">
        <f t="shared" si="4"/>
        <v>30.68959677504645</v>
      </c>
    </row>
    <row r="26" spans="2:11" ht="12.75">
      <c r="B26">
        <v>24</v>
      </c>
      <c r="C26" s="1">
        <f t="shared" si="5"/>
        <v>1.2011361516755514</v>
      </c>
      <c r="D26" s="1">
        <f t="shared" si="8"/>
        <v>26.34315511111941</v>
      </c>
      <c r="E26" s="1">
        <f t="shared" si="0"/>
        <v>105.65684488888058</v>
      </c>
      <c r="F26" s="1">
        <f t="shared" si="1"/>
        <v>1.440639382395601</v>
      </c>
      <c r="G26" s="1">
        <f t="shared" si="6"/>
        <v>28.980600782120618</v>
      </c>
      <c r="H26" s="1">
        <f t="shared" si="2"/>
        <v>42.01939921787938</v>
      </c>
      <c r="I26" s="1">
        <f t="shared" si="3"/>
        <v>1.1215520161247652</v>
      </c>
      <c r="J26" s="1">
        <f t="shared" si="7"/>
        <v>25.431955241078317</v>
      </c>
      <c r="K26" s="1">
        <f t="shared" si="4"/>
        <v>29.568044758921683</v>
      </c>
    </row>
    <row r="27" spans="2:11" ht="12.75">
      <c r="B27">
        <v>25</v>
      </c>
      <c r="C27" s="1">
        <f t="shared" si="5"/>
        <v>1.2107452408889559</v>
      </c>
      <c r="D27" s="1">
        <f t="shared" si="8"/>
        <v>27.553900352008366</v>
      </c>
      <c r="E27" s="1">
        <f t="shared" si="0"/>
        <v>104.44609964799163</v>
      </c>
      <c r="F27" s="1">
        <f t="shared" si="1"/>
        <v>1.4636896125139307</v>
      </c>
      <c r="G27" s="1">
        <f t="shared" si="6"/>
        <v>30.44429039463455</v>
      </c>
      <c r="H27" s="1">
        <f t="shared" si="2"/>
        <v>40.55570960536545</v>
      </c>
      <c r="I27" s="1">
        <f t="shared" si="3"/>
        <v>1.1271597762053889</v>
      </c>
      <c r="J27" s="1">
        <f t="shared" si="7"/>
        <v>26.559115017283705</v>
      </c>
      <c r="K27" s="1">
        <f t="shared" si="4"/>
        <v>28.440884982716295</v>
      </c>
    </row>
    <row r="28" spans="2:11" ht="12.75">
      <c r="B28">
        <v>26</v>
      </c>
      <c r="C28" s="1">
        <f t="shared" si="5"/>
        <v>1.2204312028160675</v>
      </c>
      <c r="D28" s="1">
        <f t="shared" si="8"/>
        <v>28.774331554824435</v>
      </c>
      <c r="E28" s="1">
        <f t="shared" si="0"/>
        <v>103.22566844517556</v>
      </c>
      <c r="F28" s="1">
        <f t="shared" si="1"/>
        <v>1.4871086463141536</v>
      </c>
      <c r="G28" s="1">
        <f t="shared" si="6"/>
        <v>31.931399040948705</v>
      </c>
      <c r="H28" s="1">
        <f t="shared" si="2"/>
        <v>39.068600959051295</v>
      </c>
      <c r="I28" s="1">
        <f t="shared" si="3"/>
        <v>1.1327955750864156</v>
      </c>
      <c r="J28" s="1">
        <f t="shared" si="7"/>
        <v>27.69191059237012</v>
      </c>
      <c r="K28" s="1">
        <f t="shared" si="4"/>
        <v>27.30808940762988</v>
      </c>
    </row>
    <row r="29" spans="2:11" ht="12.75">
      <c r="B29">
        <v>27</v>
      </c>
      <c r="C29" s="1">
        <f t="shared" si="5"/>
        <v>1.230194652438596</v>
      </c>
      <c r="D29" s="1">
        <f t="shared" si="8"/>
        <v>30.00452620726303</v>
      </c>
      <c r="E29" s="1">
        <f t="shared" si="0"/>
        <v>101.99547379273697</v>
      </c>
      <c r="F29" s="1">
        <f t="shared" si="1"/>
        <v>1.5109023846551801</v>
      </c>
      <c r="G29" s="1">
        <f t="shared" si="6"/>
        <v>33.44230142560389</v>
      </c>
      <c r="H29" s="1">
        <f t="shared" si="2"/>
        <v>37.55769857439611</v>
      </c>
      <c r="I29" s="1">
        <f t="shared" si="3"/>
        <v>1.1384595529618475</v>
      </c>
      <c r="J29" s="1">
        <f t="shared" si="7"/>
        <v>28.83037014533197</v>
      </c>
      <c r="K29" s="1">
        <f t="shared" si="4"/>
        <v>26.16962985466803</v>
      </c>
    </row>
    <row r="30" spans="2:11" ht="12.75">
      <c r="B30">
        <v>28</v>
      </c>
      <c r="C30" s="1">
        <f t="shared" si="5"/>
        <v>1.2400362096581048</v>
      </c>
      <c r="D30" s="1">
        <f t="shared" si="8"/>
        <v>31.244562416921134</v>
      </c>
      <c r="E30" s="1">
        <f t="shared" si="0"/>
        <v>100.75543758307887</v>
      </c>
      <c r="F30" s="1">
        <f t="shared" si="1"/>
        <v>1.535076822809663</v>
      </c>
      <c r="G30" s="1">
        <f t="shared" si="6"/>
        <v>34.97737824841355</v>
      </c>
      <c r="H30" s="1">
        <f t="shared" si="2"/>
        <v>36.02262175158645</v>
      </c>
      <c r="I30" s="1">
        <f t="shared" si="3"/>
        <v>1.1441518507266566</v>
      </c>
      <c r="J30" s="1">
        <f t="shared" si="7"/>
        <v>29.974521996058627</v>
      </c>
      <c r="K30" s="1">
        <f t="shared" si="4"/>
        <v>25.025478003941373</v>
      </c>
    </row>
    <row r="31" spans="2:11" ht="12.75">
      <c r="B31">
        <v>29</v>
      </c>
      <c r="C31" s="1">
        <f t="shared" si="5"/>
        <v>1.2499564993353696</v>
      </c>
      <c r="D31" s="1">
        <f t="shared" si="8"/>
        <v>32.4945189162565</v>
      </c>
      <c r="E31" s="1">
        <f t="shared" si="0"/>
        <v>99.50548108374349</v>
      </c>
      <c r="F31" s="1">
        <f t="shared" si="1"/>
        <v>1.5596380519746176</v>
      </c>
      <c r="G31" s="1">
        <f t="shared" si="6"/>
        <v>36.53701630038817</v>
      </c>
      <c r="H31" s="1">
        <f t="shared" si="2"/>
        <v>34.46298369961183</v>
      </c>
      <c r="I31" s="1">
        <f t="shared" si="3"/>
        <v>1.1498726099802898</v>
      </c>
      <c r="J31" s="1">
        <f t="shared" si="7"/>
        <v>31.124394606038916</v>
      </c>
      <c r="K31" s="1">
        <f t="shared" si="4"/>
        <v>23.875605393961084</v>
      </c>
    </row>
    <row r="32" spans="2:11" ht="12.75">
      <c r="B32">
        <v>30</v>
      </c>
      <c r="C32" s="1">
        <f t="shared" si="5"/>
        <v>1.2599561513300526</v>
      </c>
      <c r="D32" s="1">
        <f t="shared" si="8"/>
        <v>33.754475067586554</v>
      </c>
      <c r="E32" s="1">
        <f t="shared" si="0"/>
        <v>98.24552493241345</v>
      </c>
      <c r="F32" s="1">
        <f t="shared" si="1"/>
        <v>1.5845922608062115</v>
      </c>
      <c r="G32" s="1">
        <f t="shared" si="6"/>
        <v>38.12160856119438</v>
      </c>
      <c r="H32" s="1">
        <f t="shared" si="2"/>
        <v>32.87839143880562</v>
      </c>
      <c r="I32" s="1">
        <f t="shared" si="3"/>
        <v>1.155621973030191</v>
      </c>
      <c r="J32" s="1">
        <f t="shared" si="7"/>
        <v>32.280016579069105</v>
      </c>
      <c r="K32" s="1">
        <f t="shared" si="4"/>
        <v>22.719983420930895</v>
      </c>
    </row>
    <row r="33" spans="2:11" ht="12.75">
      <c r="B33">
        <v>31</v>
      </c>
      <c r="C33" s="1">
        <f t="shared" si="5"/>
        <v>1.270035800540693</v>
      </c>
      <c r="D33" s="1">
        <f t="shared" si="8"/>
        <v>35.024510868127244</v>
      </c>
      <c r="E33" s="1">
        <f t="shared" si="0"/>
        <v>96.97548913187276</v>
      </c>
      <c r="F33" s="1">
        <f t="shared" si="1"/>
        <v>1.609945736979111</v>
      </c>
      <c r="G33" s="1">
        <f t="shared" si="6"/>
        <v>39.73155429817349</v>
      </c>
      <c r="H33" s="1">
        <f t="shared" si="2"/>
        <v>31.268445701826508</v>
      </c>
      <c r="I33" s="1">
        <f t="shared" si="3"/>
        <v>1.161400082895342</v>
      </c>
      <c r="J33" s="1">
        <f t="shared" si="7"/>
        <v>33.441416661964446</v>
      </c>
      <c r="K33" s="1">
        <f t="shared" si="4"/>
        <v>21.558583338035554</v>
      </c>
    </row>
    <row r="34" spans="2:11" ht="12.75">
      <c r="B34">
        <v>32</v>
      </c>
      <c r="C34" s="1">
        <f t="shared" si="5"/>
        <v>1.2801960869450186</v>
      </c>
      <c r="D34" s="1">
        <f t="shared" si="8"/>
        <v>36.30470695507226</v>
      </c>
      <c r="E34" s="1">
        <f t="shared" si="0"/>
        <v>95.69529304492774</v>
      </c>
      <c r="F34" s="1">
        <f t="shared" si="1"/>
        <v>1.635704868770777</v>
      </c>
      <c r="G34" s="1">
        <f t="shared" si="6"/>
        <v>41.36725916694427</v>
      </c>
      <c r="H34" s="1">
        <f t="shared" si="2"/>
        <v>29.632740833055728</v>
      </c>
      <c r="I34" s="1">
        <f t="shared" si="3"/>
        <v>1.1672070833098185</v>
      </c>
      <c r="J34" s="1">
        <f t="shared" si="7"/>
        <v>34.608623745274265</v>
      </c>
      <c r="K34" s="1">
        <f t="shared" si="4"/>
        <v>20.391376254725735</v>
      </c>
    </row>
    <row r="35" spans="2:11" ht="12.75">
      <c r="B35">
        <v>33</v>
      </c>
      <c r="C35" s="1">
        <f t="shared" si="5"/>
        <v>1.2904376556405788</v>
      </c>
      <c r="D35" s="1">
        <f t="shared" si="8"/>
        <v>37.59514461071284</v>
      </c>
      <c r="E35" s="1">
        <f t="shared" si="0"/>
        <v>94.40485538928715</v>
      </c>
      <c r="F35" s="1">
        <f t="shared" si="1"/>
        <v>1.6618761466711094</v>
      </c>
      <c r="G35" s="1">
        <f t="shared" si="6"/>
        <v>43.029135313615384</v>
      </c>
      <c r="H35" s="1">
        <f t="shared" si="2"/>
        <v>27.970864686384616</v>
      </c>
      <c r="I35" s="1">
        <f t="shared" si="3"/>
        <v>1.1730431187263675</v>
      </c>
      <c r="J35" s="1">
        <f t="shared" si="7"/>
        <v>35.781666864000634</v>
      </c>
      <c r="K35" s="1">
        <f t="shared" si="4"/>
        <v>19.218333135999366</v>
      </c>
    </row>
    <row r="36" spans="2:11" ht="12.75">
      <c r="B36">
        <v>34</v>
      </c>
      <c r="C36" s="1">
        <f t="shared" si="5"/>
        <v>1.3007611568857034</v>
      </c>
      <c r="D36" s="1">
        <f t="shared" si="8"/>
        <v>38.89590576759855</v>
      </c>
      <c r="E36" s="1">
        <f t="shared" si="0"/>
        <v>93.10409423240145</v>
      </c>
      <c r="F36" s="1">
        <f t="shared" si="1"/>
        <v>1.6884661650178472</v>
      </c>
      <c r="G36" s="1">
        <f t="shared" si="6"/>
        <v>44.717601478633235</v>
      </c>
      <c r="H36" s="1">
        <f t="shared" si="2"/>
        <v>26.282398521366765</v>
      </c>
      <c r="I36" s="1">
        <f t="shared" si="3"/>
        <v>1.178908334319999</v>
      </c>
      <c r="J36" s="1">
        <f t="shared" si="7"/>
        <v>36.96057519832063</v>
      </c>
      <c r="K36" s="1">
        <f t="shared" si="4"/>
        <v>18.039424801679367</v>
      </c>
    </row>
    <row r="37" spans="2:11" ht="12.75">
      <c r="B37">
        <v>35</v>
      </c>
      <c r="C37" s="1">
        <f t="shared" si="5"/>
        <v>1.311167246140789</v>
      </c>
      <c r="D37" s="1">
        <f t="shared" si="8"/>
        <v>40.20707301373934</v>
      </c>
      <c r="E37" s="1">
        <f t="shared" si="0"/>
        <v>91.79292698626065</v>
      </c>
      <c r="F37" s="1">
        <f t="shared" si="1"/>
        <v>1.7154816236581327</v>
      </c>
      <c r="G37" s="1">
        <f t="shared" si="6"/>
        <v>46.43308310229137</v>
      </c>
      <c r="H37" s="1">
        <f t="shared" si="2"/>
        <v>24.56691689770863</v>
      </c>
      <c r="I37" s="1">
        <f t="shared" si="3"/>
        <v>1.184802875991599</v>
      </c>
      <c r="J37" s="1">
        <f t="shared" si="7"/>
        <v>38.145378074312234</v>
      </c>
      <c r="K37" s="1">
        <f t="shared" si="4"/>
        <v>16.854621925687766</v>
      </c>
    </row>
    <row r="38" spans="2:11" ht="12.75">
      <c r="B38">
        <v>36</v>
      </c>
      <c r="C38" s="1">
        <f t="shared" si="5"/>
        <v>1.3216565841099153</v>
      </c>
      <c r="D38" s="1">
        <f t="shared" si="8"/>
        <v>41.52872959784926</v>
      </c>
      <c r="E38" s="1">
        <f t="shared" si="0"/>
        <v>90.47127040215074</v>
      </c>
      <c r="F38" s="1">
        <f t="shared" si="1"/>
        <v>1.7429293296366628</v>
      </c>
      <c r="G38" s="1">
        <f t="shared" si="6"/>
        <v>48.17601243192803</v>
      </c>
      <c r="H38" s="1">
        <f t="shared" si="2"/>
        <v>22.82398756807197</v>
      </c>
      <c r="I38" s="1">
        <f t="shared" si="3"/>
        <v>1.1907268903715569</v>
      </c>
      <c r="J38" s="1">
        <f t="shared" si="7"/>
        <v>39.33610496468379</v>
      </c>
      <c r="K38" s="1">
        <f t="shared" si="4"/>
        <v>15.663895035316209</v>
      </c>
    </row>
    <row r="39" spans="2:11" ht="12.75">
      <c r="B39">
        <v>37</v>
      </c>
      <c r="C39" s="1">
        <f t="shared" si="5"/>
        <v>1.3322298367827945</v>
      </c>
      <c r="D39" s="1">
        <f t="shared" si="8"/>
        <v>42.86095943463205</v>
      </c>
      <c r="E39" s="1">
        <f t="shared" si="0"/>
        <v>89.13904056536795</v>
      </c>
      <c r="F39" s="1">
        <f t="shared" si="1"/>
        <v>1.7708161989108495</v>
      </c>
      <c r="G39" s="1">
        <f t="shared" si="6"/>
        <v>49.94682863083888</v>
      </c>
      <c r="H39" s="1">
        <f t="shared" si="2"/>
        <v>21.05317136916112</v>
      </c>
      <c r="I39" s="1">
        <f t="shared" si="3"/>
        <v>1.1966805248234145</v>
      </c>
      <c r="J39" s="1">
        <f t="shared" si="7"/>
        <v>40.532785489507205</v>
      </c>
      <c r="K39" s="1">
        <f t="shared" si="4"/>
        <v>14.467214510492795</v>
      </c>
    </row>
    <row r="40" spans="2:11" ht="12.75">
      <c r="B40">
        <v>38</v>
      </c>
      <c r="C40" s="1">
        <f t="shared" si="5"/>
        <v>1.342887675477057</v>
      </c>
      <c r="D40" s="1">
        <f t="shared" si="8"/>
        <v>44.20384711010911</v>
      </c>
      <c r="E40" s="1">
        <f t="shared" si="0"/>
        <v>87.79615288989089</v>
      </c>
      <c r="F40" s="1">
        <f t="shared" si="1"/>
        <v>1.7991492580934232</v>
      </c>
      <c r="G40" s="1">
        <f t="shared" si="6"/>
        <v>51.7459778889323</v>
      </c>
      <c r="H40" s="1">
        <f t="shared" si="2"/>
        <v>19.254022111067698</v>
      </c>
      <c r="I40" s="1">
        <f t="shared" si="3"/>
        <v>1.2026639274475315</v>
      </c>
      <c r="J40" s="1">
        <f t="shared" si="7"/>
        <v>41.73544941695474</v>
      </c>
      <c r="K40" s="1">
        <f t="shared" si="4"/>
        <v>13.264550583045263</v>
      </c>
    </row>
    <row r="41" spans="2:11" ht="12.75">
      <c r="B41">
        <v>39</v>
      </c>
      <c r="C41" s="1">
        <f t="shared" si="5"/>
        <v>1.3536307768808733</v>
      </c>
      <c r="D41" s="1">
        <f t="shared" si="8"/>
        <v>45.557477886989986</v>
      </c>
      <c r="E41" s="1">
        <f t="shared" si="0"/>
        <v>86.44252211301001</v>
      </c>
      <c r="F41" s="1">
        <f t="shared" si="1"/>
        <v>1.827935646222918</v>
      </c>
      <c r="G41" s="1">
        <f t="shared" si="6"/>
        <v>53.57391353515522</v>
      </c>
      <c r="H41" s="1">
        <f t="shared" si="2"/>
        <v>17.42608646484478</v>
      </c>
      <c r="I41" s="1">
        <f t="shared" si="3"/>
        <v>1.208677247084769</v>
      </c>
      <c r="J41" s="1">
        <f t="shared" si="7"/>
        <v>42.94412666403951</v>
      </c>
      <c r="K41" s="1">
        <f t="shared" si="4"/>
        <v>12.055873335960491</v>
      </c>
    </row>
    <row r="42" spans="2:11" ht="12.75">
      <c r="B42">
        <v>40</v>
      </c>
      <c r="C42" s="1">
        <f t="shared" si="5"/>
        <v>1.3644598230959204</v>
      </c>
      <c r="D42" s="1">
        <f t="shared" si="8"/>
        <v>46.921937710085906</v>
      </c>
      <c r="E42" s="1">
        <f t="shared" si="0"/>
        <v>85.0780622899141</v>
      </c>
      <c r="F42" s="1">
        <f t="shared" si="1"/>
        <v>1.8571826165624847</v>
      </c>
      <c r="G42" s="1">
        <f t="shared" si="6"/>
        <v>55.4310961517177</v>
      </c>
      <c r="H42" s="1">
        <f t="shared" si="2"/>
        <v>15.568903848282297</v>
      </c>
      <c r="I42" s="1">
        <f t="shared" si="3"/>
        <v>1.2147206333201928</v>
      </c>
      <c r="J42" s="1">
        <f t="shared" si="7"/>
        <v>44.1588472973597</v>
      </c>
      <c r="K42" s="1">
        <f t="shared" si="4"/>
        <v>10.8411527026403</v>
      </c>
    </row>
    <row r="43" spans="2:11" ht="12.75">
      <c r="B43">
        <v>41</v>
      </c>
      <c r="C43" s="1">
        <f t="shared" si="5"/>
        <v>1.3753755016806877</v>
      </c>
      <c r="D43" s="1">
        <f t="shared" si="8"/>
        <v>48.29731321176659</v>
      </c>
      <c r="E43" s="1">
        <f t="shared" si="0"/>
        <v>83.70268678823341</v>
      </c>
      <c r="F43" s="1">
        <f t="shared" si="1"/>
        <v>1.8868975384274844</v>
      </c>
      <c r="G43" s="1">
        <f t="shared" si="6"/>
        <v>57.31799369014519</v>
      </c>
      <c r="H43" s="1">
        <f t="shared" si="2"/>
        <v>13.682006309854813</v>
      </c>
      <c r="I43" s="1">
        <f t="shared" si="3"/>
        <v>1.2207942364867936</v>
      </c>
      <c r="J43" s="1">
        <f t="shared" si="7"/>
        <v>45.379641533846495</v>
      </c>
      <c r="K43" s="1">
        <f t="shared" si="4"/>
        <v>9.620358466153505</v>
      </c>
    </row>
    <row r="44" spans="2:11" ht="12.75">
      <c r="B44">
        <v>42</v>
      </c>
      <c r="C44" s="1">
        <f t="shared" si="5"/>
        <v>1.3863785056941331</v>
      </c>
      <c r="D44" s="1">
        <f t="shared" si="8"/>
        <v>49.683691717460725</v>
      </c>
      <c r="E44" s="1">
        <f t="shared" si="0"/>
        <v>82.31630828253927</v>
      </c>
      <c r="F44" s="1">
        <f t="shared" si="1"/>
        <v>1.9170878990423241</v>
      </c>
      <c r="G44" s="1">
        <f t="shared" si="6"/>
        <v>59.23508158918751</v>
      </c>
      <c r="H44" s="1">
        <f t="shared" si="2"/>
        <v>11.764918410812491</v>
      </c>
      <c r="I44" s="1">
        <f t="shared" si="3"/>
        <v>1.2268982076692274</v>
      </c>
      <c r="J44" s="1">
        <f t="shared" si="7"/>
        <v>46.606539741515725</v>
      </c>
      <c r="K44" s="1">
        <f t="shared" si="4"/>
        <v>8.393460258484275</v>
      </c>
    </row>
    <row r="45" spans="2:11" ht="12.75">
      <c r="B45">
        <v>43</v>
      </c>
      <c r="C45" s="1">
        <f t="shared" si="5"/>
        <v>1.3974695337396863</v>
      </c>
      <c r="D45" s="1">
        <f t="shared" si="8"/>
        <v>51.08116125120041</v>
      </c>
      <c r="E45" s="1">
        <f t="shared" si="0"/>
        <v>80.91883874879959</v>
      </c>
      <c r="F45" s="1">
        <f t="shared" si="1"/>
        <v>1.9477613054270013</v>
      </c>
      <c r="G45" s="1">
        <f t="shared" si="6"/>
        <v>61.18284289461451</v>
      </c>
      <c r="H45" s="1">
        <f t="shared" si="2"/>
        <v>9.81715710538549</v>
      </c>
      <c r="I45" s="1">
        <f t="shared" si="3"/>
        <v>1.2330326987075735</v>
      </c>
      <c r="J45" s="1">
        <f t="shared" si="7"/>
        <v>47.8395724402233</v>
      </c>
      <c r="K45" s="1">
        <f t="shared" si="4"/>
        <v>7.1604275597767</v>
      </c>
    </row>
    <row r="46" spans="2:11" ht="12.75">
      <c r="B46">
        <v>44</v>
      </c>
      <c r="C46" s="1">
        <f t="shared" si="5"/>
        <v>1.4086492900096037</v>
      </c>
      <c r="D46" s="1">
        <f t="shared" si="8"/>
        <v>52.48981054121002</v>
      </c>
      <c r="E46" s="1">
        <f t="shared" si="0"/>
        <v>79.51018945878998</v>
      </c>
      <c r="F46" s="1">
        <f t="shared" si="1"/>
        <v>1.9789254863138335</v>
      </c>
      <c r="G46" s="1">
        <f t="shared" si="6"/>
        <v>63.16176838092834</v>
      </c>
      <c r="H46" s="1">
        <f t="shared" si="2"/>
        <v>7.8382316190716566</v>
      </c>
      <c r="I46" s="1">
        <f t="shared" si="3"/>
        <v>1.2391978622011113</v>
      </c>
      <c r="J46" s="1">
        <f t="shared" si="7"/>
        <v>49.07877030242441</v>
      </c>
      <c r="K46" s="1">
        <f t="shared" si="4"/>
        <v>5.9212296975755905</v>
      </c>
    </row>
    <row r="47" spans="2:11" ht="12.75">
      <c r="B47">
        <v>45</v>
      </c>
      <c r="C47" s="1">
        <f t="shared" si="5"/>
        <v>1.4199184843296806</v>
      </c>
      <c r="D47" s="1">
        <f t="shared" si="8"/>
        <v>53.9097290255397</v>
      </c>
      <c r="E47" s="1">
        <f t="shared" si="0"/>
        <v>78.09027097446031</v>
      </c>
      <c r="F47" s="1">
        <f t="shared" si="1"/>
        <v>2.010588294094855</v>
      </c>
      <c r="G47" s="1">
        <f t="shared" si="6"/>
        <v>65.1723566750232</v>
      </c>
      <c r="H47" s="1">
        <f t="shared" si="2"/>
        <v>5.827643324976805</v>
      </c>
      <c r="I47" s="1">
        <f t="shared" si="3"/>
        <v>1.2453938515121168</v>
      </c>
      <c r="J47" s="1">
        <f t="shared" si="7"/>
        <v>50.32416415393653</v>
      </c>
      <c r="K47" s="1">
        <f t="shared" si="4"/>
        <v>4.675835846063471</v>
      </c>
    </row>
    <row r="48" spans="2:11" ht="12.75">
      <c r="B48">
        <v>46</v>
      </c>
      <c r="C48" s="1">
        <f t="shared" si="5"/>
        <v>1.431277832204318</v>
      </c>
      <c r="D48" s="1">
        <f t="shared" si="8"/>
        <v>55.34100685774401</v>
      </c>
      <c r="E48" s="1">
        <f t="shared" si="0"/>
        <v>76.65899314225598</v>
      </c>
      <c r="F48" s="1">
        <f t="shared" si="1"/>
        <v>2.042757706800373</v>
      </c>
      <c r="G48" s="1">
        <f t="shared" si="6"/>
        <v>67.21511438182357</v>
      </c>
      <c r="H48" s="1">
        <f t="shared" si="2"/>
        <v>3.784885618176432</v>
      </c>
      <c r="I48" s="1">
        <f t="shared" si="3"/>
        <v>1.2516208207696773</v>
      </c>
      <c r="J48" s="1">
        <f t="shared" si="7"/>
        <v>51.57578497470621</v>
      </c>
      <c r="K48" s="1">
        <f t="shared" si="4"/>
        <v>3.4242150252937904</v>
      </c>
    </row>
    <row r="49" spans="2:11" ht="12.75">
      <c r="B49">
        <v>47</v>
      </c>
      <c r="C49" s="1">
        <f t="shared" si="5"/>
        <v>1.4427280548619525</v>
      </c>
      <c r="D49" s="1">
        <f t="shared" si="8"/>
        <v>56.783734912605965</v>
      </c>
      <c r="E49" s="1">
        <f t="shared" si="0"/>
        <v>75.21626508739404</v>
      </c>
      <c r="F49" s="1">
        <f t="shared" si="1"/>
        <v>2.075441830109179</v>
      </c>
      <c r="G49" s="1">
        <f t="shared" si="6"/>
        <v>69.29055621193275</v>
      </c>
      <c r="H49" s="1">
        <f t="shared" si="2"/>
        <v>1.7094437880672473</v>
      </c>
      <c r="I49" s="1">
        <f t="shared" si="3"/>
        <v>1.2578789248735256</v>
      </c>
      <c r="J49" s="1">
        <f t="shared" si="7"/>
        <v>52.83366389957973</v>
      </c>
      <c r="K49" s="1">
        <f t="shared" si="4"/>
        <v>2.166336100420267</v>
      </c>
    </row>
    <row r="50" spans="2:11" ht="12.75">
      <c r="B50">
        <v>48</v>
      </c>
      <c r="C50" s="1">
        <f t="shared" si="5"/>
        <v>1.4542698793008482</v>
      </c>
      <c r="D50" s="1">
        <f t="shared" si="8"/>
        <v>58.23800479190681</v>
      </c>
      <c r="E50" s="1">
        <f t="shared" si="0"/>
        <v>73.7619952080932</v>
      </c>
      <c r="F50" s="1">
        <f t="shared" si="1"/>
        <v>2.108648899390926</v>
      </c>
      <c r="G50" s="1">
        <f t="shared" si="6"/>
        <v>71.39920511132368</v>
      </c>
      <c r="H50" s="1">
        <f t="shared" si="2"/>
        <v>-0.3992051113236812</v>
      </c>
      <c r="I50" s="1">
        <f t="shared" si="3"/>
        <v>1.264168319497893</v>
      </c>
      <c r="J50" s="1">
        <f t="shared" si="7"/>
        <v>54.097832219077624</v>
      </c>
      <c r="K50" s="1">
        <f t="shared" si="4"/>
        <v>0.902167780922376</v>
      </c>
    </row>
    <row r="51" spans="2:11" ht="12.75">
      <c r="B51">
        <v>49</v>
      </c>
      <c r="C51" s="1">
        <f t="shared" si="5"/>
        <v>1.465904038335255</v>
      </c>
      <c r="D51" s="1">
        <f t="shared" si="8"/>
        <v>59.703908830242064</v>
      </c>
      <c r="E51" s="1">
        <f t="shared" si="0"/>
        <v>72.29609116975794</v>
      </c>
      <c r="F51" s="1">
        <f t="shared" si="1"/>
        <v>2.142387281781181</v>
      </c>
      <c r="G51" s="1">
        <f t="shared" si="6"/>
        <v>73.54159239310486</v>
      </c>
      <c r="H51" s="1">
        <f t="shared" si="2"/>
        <v>-2.541592393104864</v>
      </c>
      <c r="I51" s="1">
        <f t="shared" si="3"/>
        <v>1.2704891610953823</v>
      </c>
      <c r="J51" s="1">
        <f t="shared" si="7"/>
        <v>55.36832138017301</v>
      </c>
      <c r="K51" s="1">
        <f t="shared" si="4"/>
        <v>-0.36832138017300764</v>
      </c>
    </row>
    <row r="52" spans="2:11" ht="12.75">
      <c r="B52">
        <v>50</v>
      </c>
      <c r="C52" s="1">
        <f t="shared" si="5"/>
        <v>1.4776312706419372</v>
      </c>
      <c r="D52" s="1">
        <f t="shared" si="8"/>
        <v>61.181540100884</v>
      </c>
      <c r="E52" s="1">
        <f t="shared" si="0"/>
        <v>70.818459899116</v>
      </c>
      <c r="F52" s="1">
        <f t="shared" si="1"/>
        <v>2.1766654782896797</v>
      </c>
      <c r="G52" s="1">
        <f t="shared" si="6"/>
        <v>75.71825787139454</v>
      </c>
      <c r="H52" s="1">
        <f t="shared" si="2"/>
        <v>-4.718257871394542</v>
      </c>
      <c r="I52" s="1">
        <f t="shared" si="3"/>
        <v>1.276841606900859</v>
      </c>
      <c r="J52" s="1">
        <f t="shared" si="7"/>
        <v>56.64516298707387</v>
      </c>
      <c r="K52" s="1">
        <f t="shared" si="4"/>
        <v>-1.645162987073867</v>
      </c>
    </row>
    <row r="53" spans="2:11" ht="12.75">
      <c r="B53">
        <v>51</v>
      </c>
      <c r="C53" s="1">
        <f t="shared" si="5"/>
        <v>1.4894523208070727</v>
      </c>
      <c r="D53" s="1">
        <f t="shared" si="8"/>
        <v>62.670992421691075</v>
      </c>
      <c r="E53" s="1">
        <f t="shared" si="0"/>
        <v>69.32900757830893</v>
      </c>
      <c r="F53" s="1">
        <f t="shared" si="1"/>
        <v>2.2114921259423146</v>
      </c>
      <c r="G53" s="1">
        <f t="shared" si="6"/>
        <v>77.92974999733686</v>
      </c>
      <c r="H53" s="1">
        <f t="shared" si="2"/>
        <v>-6.929749997336856</v>
      </c>
      <c r="I53" s="1">
        <f t="shared" si="3"/>
        <v>1.2832258149353633</v>
      </c>
      <c r="J53" s="1">
        <f t="shared" si="7"/>
        <v>57.92838880200923</v>
      </c>
      <c r="K53" s="1">
        <f t="shared" si="4"/>
        <v>-2.9283888020092306</v>
      </c>
    </row>
    <row r="54" spans="2:7" ht="12.75">
      <c r="B54">
        <v>52</v>
      </c>
      <c r="C54" s="1">
        <f t="shared" si="5"/>
        <v>1.5013679393735293</v>
      </c>
      <c r="D54" s="1">
        <f t="shared" si="8"/>
        <v>64.1723603610646</v>
      </c>
      <c r="E54" s="1">
        <f t="shared" si="0"/>
        <v>67.8276396389354</v>
      </c>
      <c r="F54" s="1">
        <f t="shared" si="1"/>
        <v>2.2468759999573917</v>
      </c>
      <c r="G54" s="1">
        <f t="shared" si="6"/>
        <v>80.17662599729425</v>
      </c>
    </row>
    <row r="55" spans="2:7" ht="12.75">
      <c r="B55">
        <v>53</v>
      </c>
      <c r="C55" s="1">
        <f t="shared" si="5"/>
        <v>1.5133788828885175</v>
      </c>
      <c r="D55" s="1">
        <f t="shared" si="8"/>
        <v>65.68573924395312</v>
      </c>
      <c r="E55" s="1">
        <f t="shared" si="0"/>
        <v>66.31426075604688</v>
      </c>
      <c r="F55" s="1">
        <f t="shared" si="1"/>
        <v>2.28282601595671</v>
      </c>
      <c r="G55" s="1">
        <f t="shared" si="6"/>
        <v>82.45945201325097</v>
      </c>
    </row>
    <row r="56" spans="2:7" ht="12.75">
      <c r="B56">
        <v>54</v>
      </c>
      <c r="C56" s="1">
        <f t="shared" si="5"/>
        <v>1.5254859139516257</v>
      </c>
      <c r="D56" s="1">
        <f t="shared" si="8"/>
        <v>67.21122515790475</v>
      </c>
      <c r="E56" s="1">
        <f t="shared" si="0"/>
        <v>64.78877484209525</v>
      </c>
      <c r="F56" s="1">
        <f t="shared" si="1"/>
        <v>2.3193512322120178</v>
      </c>
      <c r="G56" s="1">
        <f t="shared" si="6"/>
        <v>84.77880324546298</v>
      </c>
    </row>
    <row r="57" spans="2:7" ht="12.75">
      <c r="B57">
        <v>55</v>
      </c>
      <c r="C57" s="1">
        <f t="shared" si="5"/>
        <v>1.5376898012632387</v>
      </c>
      <c r="D57" s="1">
        <f t="shared" si="8"/>
        <v>68.74891495916799</v>
      </c>
      <c r="E57" s="1">
        <f t="shared" si="0"/>
        <v>63.25108504083201</v>
      </c>
      <c r="F57" s="1">
        <f t="shared" si="1"/>
        <v>2.35646085192741</v>
      </c>
      <c r="G57" s="1">
        <f t="shared" si="6"/>
        <v>87.13526409739039</v>
      </c>
    </row>
    <row r="58" spans="2:7" ht="12.75">
      <c r="B58">
        <v>56</v>
      </c>
      <c r="C58" s="1">
        <f t="shared" si="5"/>
        <v>1.5499913196733446</v>
      </c>
      <c r="D58" s="1">
        <f t="shared" si="8"/>
        <v>70.29890627884133</v>
      </c>
      <c r="E58" s="1">
        <f t="shared" si="0"/>
        <v>61.70109372115867</v>
      </c>
      <c r="F58" s="1">
        <f t="shared" si="1"/>
        <v>2.394164225558249</v>
      </c>
      <c r="G58" s="1">
        <f t="shared" si="6"/>
        <v>89.52942832294863</v>
      </c>
    </row>
    <row r="59" spans="2:7" ht="12.75">
      <c r="B59">
        <v>57</v>
      </c>
      <c r="C59" s="1">
        <f t="shared" si="5"/>
        <v>1.5623912502307313</v>
      </c>
      <c r="D59" s="1">
        <f t="shared" si="8"/>
        <v>71.86129752907206</v>
      </c>
      <c r="E59" s="1">
        <f t="shared" si="0"/>
        <v>60.13870247092794</v>
      </c>
      <c r="F59" s="1">
        <f t="shared" si="1"/>
        <v>2.432470853167181</v>
      </c>
      <c r="G59" s="1">
        <f t="shared" si="6"/>
        <v>91.96189917611581</v>
      </c>
    </row>
    <row r="60" spans="2:7" ht="12.75">
      <c r="B60">
        <v>58</v>
      </c>
      <c r="C60" s="1">
        <f t="shared" si="5"/>
        <v>1.574890380232577</v>
      </c>
      <c r="D60" s="1">
        <f t="shared" si="8"/>
        <v>73.43618790930464</v>
      </c>
      <c r="E60" s="1">
        <f t="shared" si="0"/>
        <v>58.563812090695365</v>
      </c>
      <c r="F60" s="1">
        <f t="shared" si="1"/>
        <v>2.471390386817856</v>
      </c>
      <c r="G60" s="1">
        <f t="shared" si="6"/>
        <v>94.43328956293367</v>
      </c>
    </row>
    <row r="61" spans="2:7" ht="12.75">
      <c r="B61">
        <v>59</v>
      </c>
      <c r="C61" s="1">
        <f t="shared" si="5"/>
        <v>1.5874895032744378</v>
      </c>
      <c r="D61" s="1">
        <f t="shared" si="8"/>
        <v>75.02367741257908</v>
      </c>
      <c r="E61" s="1">
        <f t="shared" si="0"/>
        <v>56.976322587420924</v>
      </c>
      <c r="F61" s="1">
        <f t="shared" si="1"/>
        <v>2.5109326330069415</v>
      </c>
      <c r="G61" s="1">
        <f t="shared" si="6"/>
        <v>96.94422219594061</v>
      </c>
    </row>
    <row r="62" spans="2:7" ht="12.75">
      <c r="B62">
        <v>60</v>
      </c>
      <c r="C62" s="1">
        <f t="shared" si="5"/>
        <v>1.6001894193006334</v>
      </c>
      <c r="D62" s="1">
        <f t="shared" si="8"/>
        <v>76.62386683187971</v>
      </c>
      <c r="E62" s="1">
        <f t="shared" si="0"/>
        <v>55.37613316812029</v>
      </c>
      <c r="F62" s="1">
        <f t="shared" si="1"/>
        <v>2.5511075551350526</v>
      </c>
      <c r="G62" s="1">
        <f t="shared" si="6"/>
        <v>99.49532975107566</v>
      </c>
    </row>
    <row r="63" spans="2:7" ht="12.75">
      <c r="B63">
        <v>61</v>
      </c>
      <c r="C63" s="1">
        <f t="shared" si="5"/>
        <v>1.6129909346550384</v>
      </c>
      <c r="D63" s="1">
        <f t="shared" si="8"/>
        <v>78.23685776653475</v>
      </c>
      <c r="E63" s="1">
        <f t="shared" si="0"/>
        <v>53.763142233465246</v>
      </c>
      <c r="F63" s="1">
        <f t="shared" si="1"/>
        <v>2.5919252760172133</v>
      </c>
      <c r="G63" s="1">
        <f t="shared" si="6"/>
        <v>102.08725502709287</v>
      </c>
    </row>
    <row r="64" spans="2:7" ht="12.75">
      <c r="B64">
        <v>62</v>
      </c>
      <c r="C64" s="1">
        <f t="shared" si="5"/>
        <v>1.6258948621322786</v>
      </c>
      <c r="D64" s="1">
        <f t="shared" si="8"/>
        <v>79.86275262866704</v>
      </c>
      <c r="E64" s="1">
        <f t="shared" si="0"/>
        <v>52.13724737133296</v>
      </c>
      <c r="F64" s="1">
        <f t="shared" si="1"/>
        <v>2.6333960804334886</v>
      </c>
      <c r="G64" s="1">
        <f t="shared" si="6"/>
        <v>104.72065110752635</v>
      </c>
    </row>
    <row r="65" spans="2:7" ht="12.75">
      <c r="B65">
        <v>63</v>
      </c>
      <c r="C65" s="1">
        <f t="shared" si="5"/>
        <v>1.6389020210293368</v>
      </c>
      <c r="D65" s="1">
        <f t="shared" si="8"/>
        <v>81.50165464969638</v>
      </c>
      <c r="E65" s="1">
        <f t="shared" si="0"/>
        <v>50.49834535030362</v>
      </c>
      <c r="F65" s="1">
        <f t="shared" si="1"/>
        <v>2.6755304177204247</v>
      </c>
      <c r="G65" s="1">
        <f t="shared" si="6"/>
        <v>107.39618152524677</v>
      </c>
    </row>
    <row r="66" spans="2:7" ht="12.75">
      <c r="B66">
        <v>64</v>
      </c>
      <c r="C66" s="1">
        <f t="shared" si="5"/>
        <v>1.6520132371975715</v>
      </c>
      <c r="D66" s="1">
        <f t="shared" si="8"/>
        <v>83.15366788689394</v>
      </c>
      <c r="E66" s="1">
        <f t="shared" si="0"/>
        <v>48.84633211310606</v>
      </c>
      <c r="F66" s="1">
        <f t="shared" si="1"/>
        <v>2.7183389044039514</v>
      </c>
      <c r="G66" s="1">
        <f t="shared" si="6"/>
        <v>110.11452042965072</v>
      </c>
    </row>
    <row r="67" spans="2:7" ht="12.75">
      <c r="B67">
        <v>65</v>
      </c>
      <c r="C67" s="1">
        <f t="shared" si="5"/>
        <v>1.6652293430951521</v>
      </c>
      <c r="D67" s="1">
        <f t="shared" si="8"/>
        <v>84.81889722998909</v>
      </c>
      <c r="E67" s="1">
        <f t="shared" si="0"/>
        <v>47.18110277001091</v>
      </c>
      <c r="F67" s="1">
        <f t="shared" si="1"/>
        <v>2.7618323268744147</v>
      </c>
      <c r="G67" s="1">
        <f t="shared" si="6"/>
        <v>112.87635275652514</v>
      </c>
    </row>
    <row r="68" spans="2:7" ht="12.75">
      <c r="B68">
        <v>66</v>
      </c>
      <c r="C68" s="1">
        <f t="shared" si="5"/>
        <v>1.6785511778399134</v>
      </c>
      <c r="D68" s="1">
        <f t="shared" si="8"/>
        <v>86.497448407829</v>
      </c>
      <c r="E68" s="1">
        <f aca="true" t="shared" si="9" ref="E68:E93">132-D68</f>
        <v>45.502551592171</v>
      </c>
      <c r="F68" s="1">
        <f aca="true" t="shared" si="10" ref="F68:F82">F67*G$1</f>
        <v>2.8060216441044052</v>
      </c>
      <c r="G68" s="1">
        <f t="shared" si="6"/>
        <v>115.68237440062954</v>
      </c>
    </row>
    <row r="69" spans="2:7" ht="12.75">
      <c r="B69">
        <v>67</v>
      </c>
      <c r="C69" s="1">
        <f aca="true" t="shared" si="11" ref="C69:C82">C68*$D$1</f>
        <v>1.6919795872626326</v>
      </c>
      <c r="D69" s="1">
        <f t="shared" si="8"/>
        <v>88.18942799509163</v>
      </c>
      <c r="E69" s="1">
        <f t="shared" si="9"/>
        <v>43.810572004908366</v>
      </c>
      <c r="F69" s="1">
        <f t="shared" si="10"/>
        <v>2.8509179904100757</v>
      </c>
      <c r="G69" s="1">
        <f aca="true" t="shared" si="12" ref="G69:G82">G68+F69</f>
        <v>118.53329239103962</v>
      </c>
    </row>
    <row r="70" spans="2:7" ht="12.75">
      <c r="B70">
        <v>68</v>
      </c>
      <c r="C70" s="1">
        <f t="shared" si="11"/>
        <v>1.7055154239607337</v>
      </c>
      <c r="D70" s="1">
        <f aca="true" t="shared" si="13" ref="D70:D82">D69+C70</f>
        <v>89.89494341905237</v>
      </c>
      <c r="E70" s="1">
        <f t="shared" si="9"/>
        <v>42.10505658094763</v>
      </c>
      <c r="F70" s="1">
        <f t="shared" si="10"/>
        <v>2.8965326782566367</v>
      </c>
      <c r="G70" s="1">
        <f t="shared" si="12"/>
        <v>121.42982506929626</v>
      </c>
    </row>
    <row r="71" spans="2:7" ht="12.75">
      <c r="B71">
        <v>69</v>
      </c>
      <c r="C71" s="1">
        <f t="shared" si="11"/>
        <v>1.7191595473524197</v>
      </c>
      <c r="D71" s="1">
        <f t="shared" si="13"/>
        <v>91.61410296640479</v>
      </c>
      <c r="E71" s="1">
        <f t="shared" si="9"/>
        <v>40.385897033595214</v>
      </c>
      <c r="F71" s="1">
        <f t="shared" si="10"/>
        <v>2.942877201108743</v>
      </c>
      <c r="G71" s="1">
        <f t="shared" si="12"/>
        <v>124.372702270405</v>
      </c>
    </row>
    <row r="72" spans="2:7" ht="12.75">
      <c r="B72">
        <v>70</v>
      </c>
      <c r="C72" s="1">
        <f t="shared" si="11"/>
        <v>1.732912823731239</v>
      </c>
      <c r="D72" s="1">
        <f t="shared" si="13"/>
        <v>93.34701579013603</v>
      </c>
      <c r="E72" s="1">
        <f t="shared" si="9"/>
        <v>38.65298420986397</v>
      </c>
      <c r="F72" s="1">
        <f t="shared" si="10"/>
        <v>2.989963236326483</v>
      </c>
      <c r="G72" s="1">
        <f t="shared" si="12"/>
        <v>127.36266550673149</v>
      </c>
    </row>
    <row r="73" spans="2:7" ht="12.75">
      <c r="B73">
        <v>71</v>
      </c>
      <c r="C73" s="1">
        <f t="shared" si="11"/>
        <v>1.746776126321089</v>
      </c>
      <c r="D73" s="1">
        <f t="shared" si="13"/>
        <v>95.09379191645712</v>
      </c>
      <c r="E73" s="1">
        <f t="shared" si="9"/>
        <v>36.90620808354288</v>
      </c>
      <c r="F73" s="1">
        <f t="shared" si="10"/>
        <v>3.037802648107707</v>
      </c>
      <c r="G73" s="1">
        <f t="shared" si="12"/>
        <v>130.4004681548392</v>
      </c>
    </row>
    <row r="74" spans="2:7" ht="12.75">
      <c r="B74">
        <v>72</v>
      </c>
      <c r="C74" s="1">
        <f t="shared" si="11"/>
        <v>1.7607503353316578</v>
      </c>
      <c r="D74" s="1">
        <f t="shared" si="13"/>
        <v>96.85454225178879</v>
      </c>
      <c r="E74" s="1">
        <f t="shared" si="9"/>
        <v>35.145457748211214</v>
      </c>
      <c r="F74" s="1">
        <f t="shared" si="10"/>
        <v>3.0864074904774306</v>
      </c>
      <c r="G74" s="1">
        <f t="shared" si="12"/>
        <v>133.48687564531662</v>
      </c>
    </row>
    <row r="75" spans="2:7" ht="12.75">
      <c r="B75">
        <v>73</v>
      </c>
      <c r="C75" s="1">
        <f t="shared" si="11"/>
        <v>1.774836338014311</v>
      </c>
      <c r="D75" s="1">
        <f t="shared" si="13"/>
        <v>98.6293785898031</v>
      </c>
      <c r="E75" s="1">
        <f t="shared" si="9"/>
        <v>33.370621410196904</v>
      </c>
      <c r="F75" s="1">
        <f t="shared" si="10"/>
        <v>3.1357900103250693</v>
      </c>
      <c r="G75" s="1">
        <f t="shared" si="12"/>
        <v>136.6226656556417</v>
      </c>
    </row>
    <row r="76" spans="2:7" ht="12.75">
      <c r="B76">
        <v>74</v>
      </c>
      <c r="C76" s="1">
        <f t="shared" si="11"/>
        <v>1.7890350287184256</v>
      </c>
      <c r="D76" s="1">
        <f t="shared" si="13"/>
        <v>100.41841361852153</v>
      </c>
      <c r="E76" s="1">
        <f t="shared" si="9"/>
        <v>31.581586381478473</v>
      </c>
      <c r="F76" s="1">
        <f t="shared" si="10"/>
        <v>3.1859626504902705</v>
      </c>
      <c r="G76" s="1">
        <f t="shared" si="12"/>
        <v>139.80862830613196</v>
      </c>
    </row>
    <row r="77" spans="2:7" ht="12.75">
      <c r="B77">
        <v>75</v>
      </c>
      <c r="C77" s="1">
        <f t="shared" si="11"/>
        <v>1.803347308948173</v>
      </c>
      <c r="D77" s="1">
        <f t="shared" si="13"/>
        <v>102.2217609274697</v>
      </c>
      <c r="E77" s="1">
        <f t="shared" si="9"/>
        <v>29.778239072530297</v>
      </c>
      <c r="F77" s="1">
        <f t="shared" si="10"/>
        <v>3.236938052898115</v>
      </c>
      <c r="G77" s="1">
        <f t="shared" si="12"/>
        <v>143.0455663590301</v>
      </c>
    </row>
    <row r="78" spans="2:7" ht="12.75">
      <c r="B78">
        <v>76</v>
      </c>
      <c r="C78" s="1">
        <f t="shared" si="11"/>
        <v>1.8177740874197585</v>
      </c>
      <c r="D78" s="1">
        <f t="shared" si="13"/>
        <v>104.03953501488947</v>
      </c>
      <c r="E78" s="1">
        <f t="shared" si="9"/>
        <v>27.960464985110534</v>
      </c>
      <c r="F78" s="1">
        <f t="shared" si="10"/>
        <v>3.288729061744485</v>
      </c>
      <c r="G78" s="1">
        <f t="shared" si="12"/>
        <v>146.33429542077457</v>
      </c>
    </row>
    <row r="79" spans="2:7" ht="12.75">
      <c r="B79">
        <v>77</v>
      </c>
      <c r="C79" s="1">
        <f t="shared" si="11"/>
        <v>1.8323162801191166</v>
      </c>
      <c r="D79" s="1">
        <f t="shared" si="13"/>
        <v>105.87185129500858</v>
      </c>
      <c r="E79" s="1">
        <f t="shared" si="9"/>
        <v>26.128148704991418</v>
      </c>
      <c r="F79" s="1">
        <f t="shared" si="10"/>
        <v>3.341348726732397</v>
      </c>
      <c r="G79" s="1">
        <f t="shared" si="12"/>
        <v>149.67564414750697</v>
      </c>
    </row>
    <row r="80" spans="2:7" ht="12.75">
      <c r="B80">
        <v>78</v>
      </c>
      <c r="C80" s="1">
        <f t="shared" si="11"/>
        <v>1.8469748103600696</v>
      </c>
      <c r="D80" s="1">
        <f t="shared" si="13"/>
        <v>107.71882610536865</v>
      </c>
      <c r="E80" s="1">
        <f t="shared" si="9"/>
        <v>24.28117389463135</v>
      </c>
      <c r="F80" s="1">
        <f t="shared" si="10"/>
        <v>3.394810306360115</v>
      </c>
      <c r="G80" s="1">
        <f t="shared" si="12"/>
        <v>153.0704544538671</v>
      </c>
    </row>
    <row r="81" spans="2:7" ht="12.75">
      <c r="B81">
        <v>79</v>
      </c>
      <c r="C81" s="1">
        <f t="shared" si="11"/>
        <v>1.86175060884295</v>
      </c>
      <c r="D81" s="1">
        <f t="shared" si="13"/>
        <v>109.5805767142116</v>
      </c>
      <c r="E81" s="1">
        <f t="shared" si="9"/>
        <v>22.419423285788397</v>
      </c>
      <c r="F81" s="1">
        <f t="shared" si="10"/>
        <v>3.4491272712618772</v>
      </c>
      <c r="G81" s="1">
        <f t="shared" si="12"/>
        <v>156.51958172512897</v>
      </c>
    </row>
    <row r="82" spans="2:7" ht="12.75">
      <c r="B82">
        <v>80</v>
      </c>
      <c r="C82" s="1">
        <f t="shared" si="11"/>
        <v>1.8766446137136936</v>
      </c>
      <c r="D82" s="1">
        <f t="shared" si="13"/>
        <v>111.4572213279253</v>
      </c>
      <c r="E82" s="1">
        <f t="shared" si="9"/>
        <v>20.542778672074704</v>
      </c>
      <c r="F82" s="1">
        <f t="shared" si="10"/>
        <v>3.504313307602067</v>
      </c>
      <c r="G82" s="1">
        <f t="shared" si="12"/>
        <v>160.02389503273105</v>
      </c>
    </row>
    <row r="83" spans="2:7" ht="12.75">
      <c r="B83">
        <v>81</v>
      </c>
      <c r="C83" s="1">
        <f aca="true" t="shared" si="14" ref="C83:C93">C82*$D$1</f>
        <v>1.8916577706234032</v>
      </c>
      <c r="D83" s="1">
        <f aca="true" t="shared" si="15" ref="D83:D93">D82+C83</f>
        <v>113.3488790985487</v>
      </c>
      <c r="E83" s="1">
        <f t="shared" si="9"/>
        <v>18.651120901451307</v>
      </c>
      <c r="F83" s="1">
        <f aca="true" t="shared" si="16" ref="F83:F93">F82*G$1</f>
        <v>3.5603823205237</v>
      </c>
      <c r="G83" s="1">
        <f aca="true" t="shared" si="17" ref="G83:G93">G82+F83</f>
        <v>163.58427735325475</v>
      </c>
    </row>
    <row r="84" spans="2:7" ht="12.75">
      <c r="B84">
        <v>82</v>
      </c>
      <c r="C84" s="1">
        <f t="shared" si="14"/>
        <v>1.9067910327883906</v>
      </c>
      <c r="D84" s="1">
        <f t="shared" si="15"/>
        <v>115.25567013133708</v>
      </c>
      <c r="E84" s="1">
        <f t="shared" si="9"/>
        <v>16.744329868662916</v>
      </c>
      <c r="F84" s="1">
        <f t="shared" si="16"/>
        <v>3.6173484376520793</v>
      </c>
      <c r="G84" s="1">
        <f t="shared" si="17"/>
        <v>167.20162579090683</v>
      </c>
    </row>
    <row r="85" spans="2:7" ht="12.75">
      <c r="B85">
        <v>83</v>
      </c>
      <c r="C85" s="1">
        <f t="shared" si="14"/>
        <v>1.9220453610506978</v>
      </c>
      <c r="D85" s="1">
        <f t="shared" si="15"/>
        <v>117.17771549238778</v>
      </c>
      <c r="E85" s="1">
        <f t="shared" si="9"/>
        <v>14.822284507612224</v>
      </c>
      <c r="F85" s="1">
        <f t="shared" si="16"/>
        <v>3.6752260126545124</v>
      </c>
      <c r="G85" s="1">
        <f t="shared" si="17"/>
        <v>170.87685180356135</v>
      </c>
    </row>
    <row r="86" spans="2:7" ht="12.75">
      <c r="B86">
        <v>84</v>
      </c>
      <c r="C86" s="1">
        <f t="shared" si="14"/>
        <v>1.9374217239391034</v>
      </c>
      <c r="D86" s="1">
        <f t="shared" si="15"/>
        <v>119.11513721632689</v>
      </c>
      <c r="E86" s="1">
        <f t="shared" si="9"/>
        <v>12.884862783673114</v>
      </c>
      <c r="F86" s="1">
        <f t="shared" si="16"/>
        <v>3.7340296288569848</v>
      </c>
      <c r="G86" s="1">
        <f t="shared" si="17"/>
        <v>174.61088143241832</v>
      </c>
    </row>
    <row r="87" spans="2:7" ht="12.75">
      <c r="B87">
        <v>85</v>
      </c>
      <c r="C87" s="1">
        <f t="shared" si="14"/>
        <v>1.9529210977306162</v>
      </c>
      <c r="D87" s="1">
        <f t="shared" si="15"/>
        <v>121.0680583140575</v>
      </c>
      <c r="E87" s="1">
        <f t="shared" si="9"/>
        <v>10.931941685942505</v>
      </c>
      <c r="F87" s="1">
        <f t="shared" si="16"/>
        <v>3.7937741029186967</v>
      </c>
      <c r="G87" s="1">
        <f t="shared" si="17"/>
        <v>178.404655535337</v>
      </c>
    </row>
    <row r="88" spans="2:7" ht="12.75">
      <c r="B88">
        <v>86</v>
      </c>
      <c r="C88" s="1">
        <f t="shared" si="14"/>
        <v>1.9685444665124612</v>
      </c>
      <c r="D88" s="1">
        <f t="shared" si="15"/>
        <v>123.03660278056995</v>
      </c>
      <c r="E88" s="1">
        <f t="shared" si="9"/>
        <v>8.96339721943005</v>
      </c>
      <c r="F88" s="1">
        <f t="shared" si="16"/>
        <v>3.854474488565396</v>
      </c>
      <c r="G88" s="1">
        <f t="shared" si="17"/>
        <v>182.2591300239024</v>
      </c>
    </row>
    <row r="89" spans="2:7" ht="12.75">
      <c r="B89">
        <v>87</v>
      </c>
      <c r="C89" s="1">
        <f t="shared" si="14"/>
        <v>1.9842928222445608</v>
      </c>
      <c r="D89" s="1">
        <f t="shared" si="15"/>
        <v>125.0208956028145</v>
      </c>
      <c r="E89" s="1">
        <f t="shared" si="9"/>
        <v>6.979104397185495</v>
      </c>
      <c r="F89" s="1">
        <f t="shared" si="16"/>
        <v>3.9161460803824424</v>
      </c>
      <c r="G89" s="1">
        <f t="shared" si="17"/>
        <v>186.17527610428485</v>
      </c>
    </row>
    <row r="90" spans="2:7" ht="12.75">
      <c r="B90">
        <v>88</v>
      </c>
      <c r="C90" s="1">
        <f t="shared" si="14"/>
        <v>2.000167164822517</v>
      </c>
      <c r="D90" s="1">
        <f t="shared" si="15"/>
        <v>127.02106276763702</v>
      </c>
      <c r="E90" s="1">
        <f t="shared" si="9"/>
        <v>4.978937232362981</v>
      </c>
      <c r="F90" s="1">
        <f t="shared" si="16"/>
        <v>3.9788044176685613</v>
      </c>
      <c r="G90" s="1">
        <f t="shared" si="17"/>
        <v>190.1540805219534</v>
      </c>
    </row>
    <row r="91" spans="2:7" ht="12.75">
      <c r="B91">
        <v>89</v>
      </c>
      <c r="C91" s="1">
        <f t="shared" si="14"/>
        <v>2.0161685021410976</v>
      </c>
      <c r="D91" s="1">
        <f t="shared" si="15"/>
        <v>129.03723126977812</v>
      </c>
      <c r="E91" s="1">
        <f t="shared" si="9"/>
        <v>2.9627687302218817</v>
      </c>
      <c r="F91" s="1">
        <f t="shared" si="16"/>
        <v>4.042465288351258</v>
      </c>
      <c r="G91" s="1">
        <f t="shared" si="17"/>
        <v>194.19654581030466</v>
      </c>
    </row>
    <row r="92" spans="2:7" ht="12.75">
      <c r="B92">
        <v>90</v>
      </c>
      <c r="C92" s="1">
        <f t="shared" si="14"/>
        <v>2.0322978501582263</v>
      </c>
      <c r="D92" s="1">
        <f t="shared" si="15"/>
        <v>131.06952911993633</v>
      </c>
      <c r="E92" s="1">
        <f t="shared" si="9"/>
        <v>0.9304708800636661</v>
      </c>
      <c r="F92" s="1">
        <f t="shared" si="16"/>
        <v>4.107144732964879</v>
      </c>
      <c r="G92" s="1">
        <f t="shared" si="17"/>
        <v>198.30369054326954</v>
      </c>
    </row>
    <row r="93" spans="2:7" ht="12.75">
      <c r="B93">
        <v>91</v>
      </c>
      <c r="C93" s="1">
        <f t="shared" si="14"/>
        <v>2.048556232959492</v>
      </c>
      <c r="D93" s="1">
        <f t="shared" si="15"/>
        <v>133.11808535289583</v>
      </c>
      <c r="E93" s="1">
        <f t="shared" si="9"/>
        <v>-1.1180853528958323</v>
      </c>
      <c r="F93" s="1">
        <f t="shared" si="16"/>
        <v>4.172859048692317</v>
      </c>
      <c r="G93" s="1">
        <f t="shared" si="17"/>
        <v>202.47654959196186</v>
      </c>
    </row>
  </sheetData>
  <mergeCells count="3"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3.140625" style="0" customWidth="1"/>
    <col min="7" max="7" width="15.421875" style="0" customWidth="1"/>
    <col min="8" max="8" width="12.57421875" style="0" customWidth="1"/>
    <col min="10" max="10" width="14.421875" style="0" customWidth="1"/>
    <col min="11" max="11" width="11.8515625" style="0" customWidth="1"/>
  </cols>
  <sheetData>
    <row r="1" spans="3:11" ht="12.75">
      <c r="C1" t="s">
        <v>10</v>
      </c>
      <c r="D1" t="s">
        <v>4</v>
      </c>
      <c r="E1" t="s">
        <v>7</v>
      </c>
      <c r="F1" t="s">
        <v>11</v>
      </c>
      <c r="G1" t="s">
        <v>5</v>
      </c>
      <c r="H1" t="s">
        <v>8</v>
      </c>
      <c r="I1" t="s">
        <v>12</v>
      </c>
      <c r="J1" t="s">
        <v>6</v>
      </c>
      <c r="K1" t="s">
        <v>9</v>
      </c>
    </row>
    <row r="2" spans="2:11" ht="12.75">
      <c r="B2">
        <v>1</v>
      </c>
      <c r="C2" s="1">
        <v>1</v>
      </c>
      <c r="D2" s="1">
        <v>1</v>
      </c>
      <c r="E2" s="1">
        <v>131</v>
      </c>
      <c r="F2" s="1">
        <v>1</v>
      </c>
      <c r="G2" s="1">
        <v>1</v>
      </c>
      <c r="H2" s="1">
        <v>70</v>
      </c>
      <c r="I2" s="1">
        <v>1</v>
      </c>
      <c r="J2" s="1">
        <v>1</v>
      </c>
      <c r="K2" s="1">
        <v>54</v>
      </c>
    </row>
    <row r="3" spans="2:11" ht="12.75">
      <c r="B3">
        <v>5</v>
      </c>
      <c r="C3" s="1">
        <v>1.0323860520960002</v>
      </c>
      <c r="D3" s="1">
        <v>5.080642564096</v>
      </c>
      <c r="E3" s="1">
        <v>126.919357435904</v>
      </c>
      <c r="F3" s="1">
        <v>1.065552449536</v>
      </c>
      <c r="G3" s="1">
        <v>5.1625805455360005</v>
      </c>
      <c r="H3" s="1">
        <v>65.837419454464</v>
      </c>
      <c r="I3" s="1">
        <v>1.0201505006249996</v>
      </c>
      <c r="J3" s="1">
        <v>5.050250625624998</v>
      </c>
      <c r="K3" s="1">
        <v>49.949749374375</v>
      </c>
    </row>
    <row r="4" spans="2:11" ht="12.75">
      <c r="B4">
        <v>10</v>
      </c>
      <c r="C4" s="1">
        <v>1.074347528246864</v>
      </c>
      <c r="D4" s="1">
        <v>10.367788559104833</v>
      </c>
      <c r="E4" s="1">
        <v>121.63221144089516</v>
      </c>
      <c r="F4" s="1">
        <v>1.1535684550755647</v>
      </c>
      <c r="G4" s="1">
        <v>10.751596897298349</v>
      </c>
      <c r="H4" s="1">
        <v>60.24840310270165</v>
      </c>
      <c r="I4" s="1">
        <v>1.0459105791450642</v>
      </c>
      <c r="J4" s="1">
        <v>10.228026408158122</v>
      </c>
      <c r="K4" s="1">
        <v>44.77197359184188</v>
      </c>
    </row>
    <row r="5" spans="2:11" ht="12.75">
      <c r="B5">
        <v>15</v>
      </c>
      <c r="C5" s="1">
        <v>1.1180145344920027</v>
      </c>
      <c r="D5" s="1">
        <v>15.869831345992319</v>
      </c>
      <c r="E5" s="1">
        <v>116.13016865400768</v>
      </c>
      <c r="F5" s="1">
        <v>1.248854696101439</v>
      </c>
      <c r="G5" s="1">
        <v>16.802273202441352</v>
      </c>
      <c r="H5" s="1">
        <v>54.197726797558644</v>
      </c>
      <c r="I5" s="1">
        <v>1.0723211319284394</v>
      </c>
      <c r="J5" s="1">
        <v>15.536547517616661</v>
      </c>
      <c r="K5" s="1">
        <v>39.46345248238334</v>
      </c>
    </row>
    <row r="6" spans="2:11" ht="12.75">
      <c r="B6">
        <v>20</v>
      </c>
      <c r="C6" s="1">
        <v>1.1634563923417474</v>
      </c>
      <c r="D6" s="1">
        <v>21.595505435060105</v>
      </c>
      <c r="E6" s="1">
        <v>110.4044945649399</v>
      </c>
      <c r="F6" s="1">
        <v>1.3520117034341521</v>
      </c>
      <c r="G6" s="1">
        <v>23.352743168068628</v>
      </c>
      <c r="H6" s="1">
        <v>47.64725683193137</v>
      </c>
      <c r="I6" s="1">
        <v>1.0993985842654015</v>
      </c>
      <c r="J6" s="1">
        <v>20.979115437346135</v>
      </c>
      <c r="K6" s="1">
        <v>34.02088456265386</v>
      </c>
    </row>
    <row r="7" spans="2:11" ht="12.75">
      <c r="B7">
        <v>25</v>
      </c>
      <c r="C7" s="1">
        <v>1.2107452408889559</v>
      </c>
      <c r="D7" s="1">
        <v>27.553900352008366</v>
      </c>
      <c r="E7" s="1">
        <v>104.44609964799163</v>
      </c>
      <c r="F7" s="1">
        <v>1.4636896125139307</v>
      </c>
      <c r="G7" s="1">
        <v>30.44429039463455</v>
      </c>
      <c r="H7" s="1">
        <v>40.55570960536545</v>
      </c>
      <c r="I7" s="1">
        <v>1.1271597762053889</v>
      </c>
      <c r="J7" s="1">
        <v>26.559115017283705</v>
      </c>
      <c r="K7" s="1">
        <v>28.440884982716295</v>
      </c>
    </row>
    <row r="8" spans="2:11" ht="12.75">
      <c r="B8">
        <v>30</v>
      </c>
      <c r="C8" s="1">
        <v>1.2599561513300526</v>
      </c>
      <c r="D8" s="1">
        <v>33.754475067586554</v>
      </c>
      <c r="E8" s="1">
        <v>98.24552493241345</v>
      </c>
      <c r="F8" s="1">
        <v>1.5845922608062115</v>
      </c>
      <c r="G8" s="1">
        <v>38.12160856119438</v>
      </c>
      <c r="H8" s="1">
        <v>32.87839143880562</v>
      </c>
      <c r="I8" s="1">
        <v>1.155621973030191</v>
      </c>
      <c r="J8" s="1">
        <v>32.280016579069105</v>
      </c>
      <c r="K8" s="1">
        <v>22.719983420930895</v>
      </c>
    </row>
    <row r="9" spans="2:11" ht="12.75">
      <c r="B9">
        <v>35</v>
      </c>
      <c r="C9" s="1">
        <v>1.311167246140789</v>
      </c>
      <c r="D9" s="1">
        <v>40.20707301373934</v>
      </c>
      <c r="E9" s="1">
        <v>91.79292698626065</v>
      </c>
      <c r="F9" s="1">
        <v>1.7154816236581327</v>
      </c>
      <c r="G9" s="1">
        <v>46.43308310229137</v>
      </c>
      <c r="H9" s="1">
        <v>24.56691689770863</v>
      </c>
      <c r="I9" s="1">
        <v>1.184802875991599</v>
      </c>
      <c r="J9" s="1">
        <v>38.145378074312234</v>
      </c>
      <c r="K9" s="1">
        <v>16.854621925687766</v>
      </c>
    </row>
    <row r="10" spans="2:11" ht="12.75">
      <c r="B10">
        <v>40</v>
      </c>
      <c r="C10" s="1">
        <v>1.3644598230959204</v>
      </c>
      <c r="D10" s="1">
        <v>46.921937710085906</v>
      </c>
      <c r="E10" s="1">
        <v>85.0780622899141</v>
      </c>
      <c r="F10" s="1">
        <v>1.8571826165624847</v>
      </c>
      <c r="G10" s="1">
        <v>55.4310961517177</v>
      </c>
      <c r="H10" s="1">
        <v>15.568903848282297</v>
      </c>
      <c r="I10" s="1">
        <v>1.2147206333201928</v>
      </c>
      <c r="J10" s="1">
        <v>44.1588472973597</v>
      </c>
      <c r="K10" s="1">
        <v>10.8411527026403</v>
      </c>
    </row>
    <row r="11" spans="2:11" ht="12.75">
      <c r="B11">
        <v>45</v>
      </c>
      <c r="C11" s="1">
        <v>1.4199184843296806</v>
      </c>
      <c r="D11" s="1">
        <v>53.9097290255397</v>
      </c>
      <c r="E11" s="1">
        <v>78.09027097446031</v>
      </c>
      <c r="F11" s="1">
        <v>2.010588294094855</v>
      </c>
      <c r="G11" s="1">
        <v>65.1723566750232</v>
      </c>
      <c r="H11" s="1">
        <v>5.827643324976805</v>
      </c>
      <c r="I11" s="1">
        <v>1.2453938515121168</v>
      </c>
      <c r="J11" s="1">
        <v>50.32416415393653</v>
      </c>
      <c r="K11" s="1">
        <v>4.675835846063471</v>
      </c>
    </row>
    <row r="12" spans="2:11" ht="12.75">
      <c r="B12">
        <v>50</v>
      </c>
      <c r="C12" s="1">
        <v>1.4776312706419372</v>
      </c>
      <c r="D12" s="1">
        <v>61.181540100884</v>
      </c>
      <c r="E12" s="1">
        <v>70.818459899116</v>
      </c>
      <c r="F12" s="1">
        <v>2.1766654782896797</v>
      </c>
      <c r="G12" s="1">
        <v>75.71825787139454</v>
      </c>
      <c r="H12" s="1">
        <v>-4.718257871394542</v>
      </c>
      <c r="I12" s="1">
        <v>1.276841606900859</v>
      </c>
      <c r="J12" s="1">
        <v>56.64516298707387</v>
      </c>
      <c r="K12" s="1">
        <v>-1.645162987073867</v>
      </c>
    </row>
    <row r="13" spans="2:10" ht="12.75">
      <c r="B13">
        <v>55</v>
      </c>
      <c r="C13" s="1">
        <v>1.5376898012632387</v>
      </c>
      <c r="D13" s="1">
        <v>68.74891495916799</v>
      </c>
      <c r="E13" s="1">
        <v>63.25108504083201</v>
      </c>
      <c r="F13" s="1">
        <v>2.35646085192741</v>
      </c>
      <c r="G13" s="1">
        <v>87.13526409739039</v>
      </c>
      <c r="H13" s="1"/>
      <c r="I13" s="1"/>
      <c r="J13" s="1"/>
    </row>
    <row r="14" spans="2:10" ht="12.75">
      <c r="B14">
        <v>60</v>
      </c>
      <c r="C14" s="1">
        <v>1.6001894193006334</v>
      </c>
      <c r="D14" s="1">
        <v>76.62386683187971</v>
      </c>
      <c r="E14" s="1">
        <v>55.37613316812029</v>
      </c>
      <c r="F14" s="1">
        <v>2.5511075551350526</v>
      </c>
      <c r="G14" s="1">
        <v>99.49532975107566</v>
      </c>
      <c r="H14" s="1"/>
      <c r="I14" s="1"/>
      <c r="J14" s="1"/>
    </row>
    <row r="15" spans="2:10" ht="12.75">
      <c r="B15">
        <v>65</v>
      </c>
      <c r="C15" s="1">
        <v>1.6652293430951521</v>
      </c>
      <c r="D15" s="1">
        <v>84.81889722998909</v>
      </c>
      <c r="E15" s="1">
        <v>47.18110277001091</v>
      </c>
      <c r="F15" s="1">
        <v>2.7618323268744147</v>
      </c>
      <c r="G15" s="1">
        <v>112.87635275652514</v>
      </c>
      <c r="H15" s="1"/>
      <c r="I15" s="1"/>
      <c r="J15" s="1"/>
    </row>
    <row r="16" spans="2:10" ht="12.75">
      <c r="B16">
        <v>70</v>
      </c>
      <c r="C16" s="1">
        <v>1.732912823731239</v>
      </c>
      <c r="D16" s="1">
        <v>93.34701579013603</v>
      </c>
      <c r="E16" s="1">
        <v>38.65298420986397</v>
      </c>
      <c r="F16" s="1">
        <v>2.989963236326483</v>
      </c>
      <c r="G16" s="1">
        <v>127.36266550673149</v>
      </c>
      <c r="H16" s="1"/>
      <c r="I16" s="1"/>
      <c r="J16" s="1"/>
    </row>
    <row r="17" spans="2:10" ht="12.75">
      <c r="B17">
        <v>75</v>
      </c>
      <c r="C17" s="1">
        <v>1.803347308948173</v>
      </c>
      <c r="D17" s="1">
        <v>102.2217609274697</v>
      </c>
      <c r="E17" s="1">
        <v>29.778239072530297</v>
      </c>
      <c r="F17" s="1">
        <v>3.236938052898115</v>
      </c>
      <c r="G17" s="1">
        <v>143.0455663590301</v>
      </c>
      <c r="H17" s="1"/>
      <c r="I17" s="1"/>
      <c r="J17" s="1"/>
    </row>
    <row r="18" spans="2:10" ht="12.75">
      <c r="B18">
        <v>80</v>
      </c>
      <c r="C18" s="1">
        <v>1.8766446137136936</v>
      </c>
      <c r="D18" s="1">
        <v>111.4572213279253</v>
      </c>
      <c r="E18" s="1">
        <v>20.542778672074704</v>
      </c>
      <c r="F18" s="1">
        <v>3.504313307602067</v>
      </c>
      <c r="G18" s="1">
        <v>160.02389503273105</v>
      </c>
      <c r="H18" s="1"/>
      <c r="I18" s="1"/>
      <c r="J18" s="1"/>
    </row>
    <row r="19" spans="2:10" ht="12.75">
      <c r="B19">
        <v>85</v>
      </c>
      <c r="C19" s="1">
        <v>1.9529210977306162</v>
      </c>
      <c r="D19" s="1">
        <v>121.0680583140575</v>
      </c>
      <c r="E19" s="1">
        <v>10.931941685942505</v>
      </c>
      <c r="F19" s="1">
        <v>3.7937741029186967</v>
      </c>
      <c r="G19" s="1">
        <v>178.404655535337</v>
      </c>
      <c r="H19" s="1"/>
      <c r="I19" s="1"/>
      <c r="J19" s="1"/>
    </row>
    <row r="20" spans="2:10" ht="12.75">
      <c r="B20">
        <v>90</v>
      </c>
      <c r="C20" s="1">
        <v>2.0322978501582263</v>
      </c>
      <c r="D20" s="1">
        <v>131.06952911993633</v>
      </c>
      <c r="E20" s="1">
        <v>0.9304708800636661</v>
      </c>
      <c r="F20" s="1">
        <v>4.107144732964879</v>
      </c>
      <c r="G20" s="1">
        <v>198.30369054326954</v>
      </c>
      <c r="H20" s="1"/>
      <c r="I20" s="1"/>
      <c r="J20" s="1"/>
    </row>
    <row r="21" spans="2:10" ht="12.75">
      <c r="B21">
        <v>91</v>
      </c>
      <c r="C21" s="1">
        <v>2.048556232959492</v>
      </c>
      <c r="D21" s="1">
        <v>133.11808535289583</v>
      </c>
      <c r="E21" s="1">
        <v>-1.1180853528958323</v>
      </c>
      <c r="F21" s="1">
        <v>4.172859048692317</v>
      </c>
      <c r="G21" s="1">
        <v>202.47654959196186</v>
      </c>
      <c r="H21" s="1"/>
      <c r="I21" s="1"/>
      <c r="J2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RB</cp:lastModifiedBy>
  <cp:lastPrinted>2013-04-05T06:11:53Z</cp:lastPrinted>
  <dcterms:created xsi:type="dcterms:W3CDTF">2013-03-29T10:34:51Z</dcterms:created>
  <dcterms:modified xsi:type="dcterms:W3CDTF">2013-04-05T09:43:28Z</dcterms:modified>
  <cp:category/>
  <cp:version/>
  <cp:contentType/>
  <cp:contentStatus/>
</cp:coreProperties>
</file>